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1740" windowWidth="20490" windowHeight="5925" tabRatio="861"/>
  </bookViews>
  <sheets>
    <sheet name="GB-KGS" sheetId="4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  <sheet name="Hoja1" sheetId="16" r:id="rId15"/>
  </sheets>
  <calcPr calcId="144525"/>
</workbook>
</file>

<file path=xl/calcChain.xml><?xml version="1.0" encoding="utf-8"?>
<calcChain xmlns="http://schemas.openxmlformats.org/spreadsheetml/2006/main"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C159" i="4"/>
  <c r="D159" i="4"/>
  <c r="E159" i="4"/>
  <c r="F159" i="4"/>
  <c r="G159" i="4"/>
  <c r="H159" i="4"/>
  <c r="I159" i="4"/>
  <c r="J159" i="4"/>
  <c r="K159" i="4"/>
  <c r="L159" i="4"/>
  <c r="M159" i="4"/>
  <c r="B159" i="4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C146" i="4"/>
  <c r="D146" i="4"/>
  <c r="E146" i="4"/>
  <c r="F146" i="4"/>
  <c r="G146" i="4"/>
  <c r="H146" i="4"/>
  <c r="I146" i="4"/>
  <c r="J146" i="4"/>
  <c r="K146" i="4"/>
  <c r="L146" i="4"/>
  <c r="M146" i="4"/>
  <c r="B146" i="4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G120" i="4" l="1"/>
  <c r="J133" i="4" l="1"/>
  <c r="H133" i="4"/>
  <c r="U132" i="10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M132" i="4"/>
  <c r="C133" i="5"/>
  <c r="D133" i="5"/>
  <c r="E133" i="5"/>
  <c r="F133" i="5"/>
  <c r="G133" i="5"/>
  <c r="H133" i="5"/>
  <c r="I133" i="5"/>
  <c r="J133" i="5"/>
  <c r="K133" i="5"/>
  <c r="L133" i="5"/>
  <c r="C133" i="4"/>
  <c r="D133" i="4"/>
  <c r="E133" i="4"/>
  <c r="F133" i="4"/>
  <c r="G133" i="4"/>
  <c r="I133" i="4"/>
  <c r="K133" i="4"/>
  <c r="L133" i="4"/>
  <c r="B133" i="4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1" i="4"/>
  <c r="M130" i="4" l="1"/>
  <c r="M130" i="5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M129" i="4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M128" i="4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M127" i="4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M126" i="4"/>
  <c r="C120" i="4" l="1"/>
  <c r="D120" i="4"/>
  <c r="E120" i="4"/>
  <c r="F120" i="4"/>
  <c r="H120" i="4"/>
  <c r="I120" i="4"/>
  <c r="J120" i="4"/>
  <c r="K120" i="4"/>
  <c r="L120" i="4"/>
  <c r="B120" i="4"/>
  <c r="H125" i="13" l="1"/>
  <c r="V125" i="9"/>
  <c r="V125" i="8"/>
  <c r="AU125" i="2"/>
  <c r="AU125" i="3" l="1"/>
  <c r="AG125" i="7"/>
  <c r="AG125" i="6"/>
  <c r="M125" i="4" l="1"/>
  <c r="M124" i="4"/>
  <c r="M123" i="4"/>
  <c r="M122" i="4"/>
  <c r="M121" i="4"/>
  <c r="M133" i="4" l="1"/>
  <c r="U124" i="1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33" i="13" s="1"/>
  <c r="H122" i="12"/>
  <c r="H121" i="12"/>
  <c r="H122" i="15"/>
  <c r="H121" i="15"/>
  <c r="H133" i="15" s="1"/>
  <c r="H122" i="14"/>
  <c r="H121" i="14"/>
  <c r="V122" i="8"/>
  <c r="V121" i="8"/>
  <c r="AU122" i="2"/>
  <c r="AU121" i="2"/>
  <c r="B120" i="2"/>
  <c r="AU122" i="3"/>
  <c r="AU121" i="3"/>
  <c r="AG122" i="7"/>
  <c r="AG121" i="7"/>
  <c r="AG133" i="7" s="1"/>
  <c r="AG122" i="6"/>
  <c r="AG121" i="6"/>
  <c r="M121" i="5"/>
  <c r="M133" i="5" s="1"/>
  <c r="U133" i="10" l="1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M119" i="4" l="1"/>
  <c r="H107" i="9"/>
  <c r="B16" i="9"/>
  <c r="B29" i="9"/>
  <c r="B42" i="9"/>
  <c r="B55" i="9"/>
  <c r="B68" i="9"/>
  <c r="B81" i="9"/>
  <c r="B94" i="9"/>
  <c r="B107" i="9"/>
  <c r="M120" i="4" l="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D107" i="4"/>
  <c r="C107" i="4"/>
  <c r="E107" i="4"/>
  <c r="F107" i="4"/>
  <c r="G107" i="4"/>
  <c r="H107" i="4"/>
  <c r="I107" i="4"/>
  <c r="J107" i="4"/>
  <c r="K107" i="4"/>
  <c r="L107" i="4"/>
  <c r="M107" i="4"/>
  <c r="B107" i="4"/>
  <c r="E107" i="14"/>
  <c r="E94" i="5"/>
  <c r="F94" i="5"/>
  <c r="F94" i="4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M94" i="4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L94" i="4"/>
  <c r="K94" i="4"/>
  <c r="J94" i="4"/>
  <c r="I94" i="4"/>
  <c r="H94" i="4"/>
  <c r="G94" i="4"/>
  <c r="E94" i="4"/>
  <c r="D94" i="4"/>
  <c r="C94" i="4"/>
  <c r="B94" i="4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M81" i="4"/>
  <c r="L81" i="4"/>
  <c r="K81" i="4"/>
  <c r="J81" i="4"/>
  <c r="I81" i="4"/>
  <c r="H81" i="4"/>
  <c r="G81" i="4"/>
  <c r="E81" i="4"/>
  <c r="D81" i="4"/>
  <c r="C81" i="4"/>
  <c r="B81" i="4"/>
  <c r="M68" i="4"/>
  <c r="L68" i="4"/>
  <c r="K68" i="4"/>
  <c r="J68" i="4"/>
  <c r="I68" i="4"/>
  <c r="H68" i="4"/>
  <c r="G68" i="4"/>
  <c r="E68" i="4"/>
  <c r="D68" i="4"/>
  <c r="C68" i="4"/>
  <c r="B68" i="4"/>
  <c r="M55" i="4"/>
  <c r="L55" i="4"/>
  <c r="K55" i="4"/>
  <c r="J55" i="4"/>
  <c r="I55" i="4"/>
  <c r="H55" i="4"/>
  <c r="G55" i="4"/>
  <c r="E55" i="4"/>
  <c r="D55" i="4"/>
  <c r="C55" i="4"/>
  <c r="B55" i="4"/>
  <c r="M42" i="4"/>
  <c r="L42" i="4"/>
  <c r="K42" i="4"/>
  <c r="J42" i="4"/>
  <c r="I42" i="4"/>
  <c r="H42" i="4"/>
  <c r="G42" i="4"/>
  <c r="E42" i="4"/>
  <c r="D42" i="4"/>
  <c r="C42" i="4"/>
  <c r="B42" i="4"/>
  <c r="M29" i="4"/>
  <c r="L29" i="4"/>
  <c r="K29" i="4"/>
  <c r="J29" i="4"/>
  <c r="I29" i="4"/>
  <c r="H29" i="4"/>
  <c r="G29" i="4"/>
  <c r="E29" i="4"/>
  <c r="D29" i="4"/>
  <c r="C29" i="4"/>
  <c r="B29" i="4"/>
  <c r="C16" i="4"/>
  <c r="D16" i="4"/>
  <c r="E16" i="4"/>
  <c r="G16" i="4"/>
  <c r="H16" i="4"/>
  <c r="I16" i="4"/>
  <c r="J16" i="4"/>
  <c r="K16" i="4"/>
  <c r="L16" i="4"/>
  <c r="M16" i="4"/>
  <c r="B16" i="4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<sst xmlns="http://schemas.openxmlformats.org/spreadsheetml/2006/main" count="2896" uniqueCount="497">
  <si>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</si>
  <si>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</si>
  <si>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</si>
  <si>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</si>
  <si>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</si>
  <si>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</si>
  <si>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</si>
  <si>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</si>
  <si>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</si>
  <si>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</si>
  <si>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</si>
  <si>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</si>
  <si>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</si>
  <si>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</si>
  <si>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</si>
  <si>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</si>
  <si>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</si>
  <si>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</si>
  <si>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</si>
  <si>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</si>
  <si>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</si>
  <si>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</si>
  <si>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</si>
  <si>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</si>
  <si>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</si>
  <si>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</si>
  <si>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</si>
  <si>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</si>
  <si>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</si>
  <si>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</si>
  <si>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</si>
  <si>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</si>
  <si>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</si>
  <si>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</si>
  <si>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</si>
  <si>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</si>
  <si>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</si>
  <si>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</si>
  <si>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</si>
  <si>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</si>
  <si>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</si>
  <si>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</si>
  <si>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</si>
  <si>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</si>
  <si>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</si>
  <si>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</si>
  <si>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</si>
  <si>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</si>
  <si>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</si>
  <si>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</si>
  <si>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</si>
  <si>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</si>
  <si>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</si>
  <si>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</si>
  <si>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</si>
  <si>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</si>
  <si>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</si>
  <si>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</si>
  <si>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</si>
  <si>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</si>
  <si>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</si>
  <si>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</si>
  <si>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</si>
  <si>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</si>
  <si>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</si>
  <si>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</si>
  <si>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</si>
  <si>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</si>
  <si>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</si>
  <si>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</si>
  <si>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</si>
  <si>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</si>
  <si>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</si>
  <si>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</si>
  <si>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</si>
  <si>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</si>
  <si>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</si>
  <si>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</si>
  <si>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</si>
  <si>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</si>
  <si>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</si>
  <si>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</si>
  <si>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</si>
  <si>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</si>
  <si>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</si>
  <si>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</si>
  <si>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</si>
  <si>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</si>
  <si>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</si>
  <si>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</si>
  <si>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</si>
  <si>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</si>
  <si>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</si>
  <si>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</si>
  <si>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</si>
  <si>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</si>
  <si>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</si>
  <si>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</si>
  <si>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</si>
  <si>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</si>
  <si>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</si>
  <si>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</si>
  <si>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</si>
  <si>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</si>
  <si>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</si>
  <si>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</si>
  <si>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</si>
  <si>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</si>
  <si>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</si>
  <si>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</si>
  <si>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</si>
  <si>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</si>
  <si>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</si>
  <si>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</si>
  <si>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</si>
  <si>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</si>
  <si>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</si>
  <si>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</si>
  <si>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</si>
  <si>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</si>
  <si>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</si>
  <si>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</si>
  <si>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</si>
  <si>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</si>
  <si>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</si>
  <si>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</si>
  <si>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</si>
  <si>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</si>
  <si>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</si>
  <si>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</si>
  <si>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</si>
  <si>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</si>
  <si>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</si>
  <si>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</si>
  <si>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</si>
  <si>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</si>
  <si>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</si>
  <si>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</si>
  <si>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</si>
  <si>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</si>
  <si>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</si>
  <si>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</si>
  <si>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1,164,809.58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</si>
  <si>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</si>
  <si>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</si>
  <si>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</si>
  <si>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</si>
  <si>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</si>
  <si>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</si>
  <si>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</si>
  <si>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</si>
  <si>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</si>
  <si>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</si>
  <si>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</si>
  <si>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</si>
  <si>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</si>
  <si>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</si>
  <si>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</si>
  <si>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</si>
  <si>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</si>
  <si>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</si>
  <si>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</si>
  <si>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</si>
  <si>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</si>
  <si>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</si>
  <si>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</si>
  <si>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</si>
  <si>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</si>
  <si>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</si>
  <si>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</si>
  <si>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</si>
  <si>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</si>
  <si>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</si>
  <si>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</si>
  <si>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</si>
  <si>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*Fuente: Base de Datos de Comercio Exterior-BCR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</si>
  <si>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</si>
  <si>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</si>
  <si>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</si>
  <si>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</si>
  <si>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</si>
  <si>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</si>
  <si>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</si>
  <si>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</si>
  <si>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</si>
  <si>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</si>
  <si>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</si>
  <si>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</si>
  <si>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</si>
  <si>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</si>
  <si>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</si>
  <si>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</si>
  <si>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</si>
  <si>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</si>
  <si>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</si>
  <si>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</si>
  <si>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</si>
  <si>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</si>
  <si>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</si>
  <si>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</si>
  <si>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</si>
  <si>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</si>
  <si>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</si>
  <si>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</si>
  <si>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</si>
  <si>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</si>
  <si>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</si>
  <si>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</si>
  <si>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</si>
  <si>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</si>
  <si>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</si>
  <si>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</si>
  <si>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</si>
  <si>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</si>
  <si>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</si>
  <si>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</si>
  <si>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</si>
  <si>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</si>
  <si>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</si>
  <si>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</si>
  <si>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</si>
  <si>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</si>
  <si>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</si>
  <si>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</si>
  <si>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</si>
  <si>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</si>
  <si>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</si>
  <si>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</si>
  <si>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</si>
  <si>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</si>
  <si>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</si>
  <si>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</si>
  <si>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</si>
  <si>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</si>
  <si>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</si>
  <si>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</si>
  <si>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</si>
  <si>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</si>
  <si>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</si>
  <si>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</si>
  <si>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</si>
  <si>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</si>
  <si>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</si>
  <si>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</si>
  <si>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</si>
  <si>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</si>
  <si>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</si>
  <si>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</si>
  <si>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</si>
  <si>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</si>
  <si>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</si>
  <si>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</si>
  <si>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</si>
  <si>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</si>
  <si>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</si>
  <si>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</si>
  <si>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</si>
  <si>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</si>
  <si>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</si>
  <si>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</si>
  <si>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</si>
  <si>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</si>
  <si>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</si>
  <si>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</si>
  <si>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</si>
  <si>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</si>
  <si>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</si>
  <si>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</si>
  <si>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</si>
  <si>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</si>
  <si>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</si>
  <si>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</si>
  <si>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</si>
  <si>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</si>
  <si>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</si>
  <si>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</si>
  <si>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</si>
  <si>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</si>
  <si>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</si>
  <si>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</si>
  <si>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</si>
  <si>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</si>
  <si>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</si>
  <si>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</si>
  <si>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</si>
  <si>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</si>
  <si>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</si>
  <si>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</si>
  <si>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</si>
  <si>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</si>
  <si>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</si>
  <si>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</si>
  <si>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</si>
  <si>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</si>
  <si>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</si>
  <si>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</si>
  <si>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</si>
  <si>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</si>
  <si>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</si>
  <si>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</si>
  <si>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</si>
  <si>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</si>
  <si>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</si>
  <si>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</si>
  <si>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</si>
  <si>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</si>
  <si>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</si>
  <si>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</si>
  <si>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</si>
  <si>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</si>
  <si>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</si>
  <si>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</si>
  <si>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</si>
  <si>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</si>
  <si>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</si>
  <si>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</si>
  <si>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</si>
  <si>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</si>
  <si>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</si>
  <si>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</si>
  <si>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</si>
  <si>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</si>
  <si>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</si>
  <si>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</si>
  <si>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</si>
  <si>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</si>
  <si>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</si>
  <si>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</si>
  <si>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</si>
  <si>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</si>
  <si>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</si>
  <si>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</si>
  <si>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</si>
  <si>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</si>
  <si>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</si>
  <si>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</si>
  <si>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</si>
  <si>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</si>
  <si>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</si>
  <si>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</si>
  <si>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</si>
  <si>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</si>
  <si>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</si>
  <si>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</si>
  <si>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</si>
  <si>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</si>
  <si>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0403109000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</si>
  <si>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</si>
  <si>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</si>
  <si>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</si>
  <si>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</si>
  <si>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</si>
  <si>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</si>
  <si>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</si>
  <si>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</si>
  <si>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</si>
  <si>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</si>
  <si>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</si>
  <si>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</si>
  <si>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</si>
  <si>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</si>
  <si>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</si>
  <si>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</si>
  <si>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</si>
  <si>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</si>
  <si>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</si>
  <si>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</si>
  <si>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</si>
  <si>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</si>
  <si>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</si>
  <si>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</si>
  <si>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</si>
  <si>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</si>
  <si>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</si>
  <si>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</si>
  <si>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</si>
  <si>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</si>
  <si>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</si>
  <si>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</si>
  <si>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</si>
  <si>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</si>
  <si>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</si>
  <si>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</si>
  <si>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</si>
  <si>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</si>
  <si>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</si>
  <si>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</si>
  <si>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</si>
  <si>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</si>
  <si>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</si>
  <si>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</si>
  <si>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</si>
  <si>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</si>
  <si>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</si>
  <si>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</si>
  <si>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</si>
  <si>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</si>
  <si>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</si>
  <si>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</si>
  <si>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</si>
  <si>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</si>
  <si>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</si>
  <si>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</si>
  <si>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</si>
  <si>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</si>
  <si>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</si>
  <si>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</si>
  <si>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</si>
  <si>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</si>
  <si>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</si>
  <si>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</si>
  <si>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</si>
  <si>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</si>
  <si>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</si>
  <si>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</si>
  <si>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</si>
  <si>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</si>
  <si>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</si>
  <si>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</si>
  <si>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</si>
  <si>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</si>
  <si>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</si>
  <si>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</si>
  <si>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</si>
  <si>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</si>
  <si>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</si>
  <si>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</si>
  <si>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</si>
  <si>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</si>
  <si>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</si>
  <si>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</si>
  <si>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</si>
  <si>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</si>
  <si>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</si>
  <si>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</si>
  <si>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</si>
  <si>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</si>
  <si>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</si>
  <si>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</si>
  <si>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</si>
  <si>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</si>
  <si>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</si>
  <si>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</si>
  <si>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</si>
  <si>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</si>
  <si>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</si>
  <si>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</si>
  <si>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</si>
  <si>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</si>
  <si>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</si>
  <si>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</si>
  <si>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</si>
  <si>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</si>
  <si>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</si>
  <si>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</si>
  <si>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</si>
  <si>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</si>
  <si>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</si>
  <si>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</si>
  <si>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</si>
  <si>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</si>
  <si>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</si>
  <si>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</si>
  <si>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</si>
  <si>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</si>
  <si>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</si>
  <si>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</si>
  <si>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</si>
  <si>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</si>
  <si>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</si>
  <si>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</si>
  <si>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EXPORTACIONES  MENSUAL DE GRANOS BÁSICOS 2009-2021
 KILOGRAMOS</t>
  </si>
  <si>
    <t>EXPORTACIONES  MENSUAL DE GRANOS BÁSICOS 2009-2021
 DÓLARES</t>
  </si>
  <si>
    <t>EXPORTACIONES  MENSUAL DE HORTALIZAS 2009-2021
 KILOGRAMOS</t>
  </si>
  <si>
    <t xml:space="preserve">         EXPORTACIONES  MENSUAL DE HORTALIZAS 2009-2021
 DÓLARES</t>
  </si>
  <si>
    <t>EXPORTACIONES  MENSUAL DE FRUTAS 2009-2021
 KILOGRAMOS</t>
  </si>
  <si>
    <t>EXPORTACIONES  MENSUAL DE FRUTAS 2009-2021
 DÓLARES</t>
  </si>
  <si>
    <t>EXPORTACIONES  MENSUAL DE PRODUCTOS LÁCTEOS 2009-2021
 KILOGRAMOS</t>
  </si>
  <si>
    <t>EXPORTACIONES  MENSUAL DE PRODUCTOS LÁCTEOS 2009-2021
 DÓLARES</t>
  </si>
  <si>
    <t>EXPORTACIONES  MENSUAL DE CARNE DE BOVINO 2009-2021
 KILOGRAMOS</t>
  </si>
  <si>
    <t>EXPORTACIONES  MENSUAL DE CARNE DE PORCINO 2009-2021 KILOGRAMOS</t>
  </si>
  <si>
    <t>EXPORTACIONES  MENSUAL DE CARNE DE PORCINO 2009-2021
 DÓLARES</t>
  </si>
  <si>
    <t>EXPORTACIONES  MENSUAL DE CARNE DE POLLO Y PAVO 2009-2021
 KILOGRAMOS</t>
  </si>
  <si>
    <t>EXPORTACIONES  MENSUAL DE CARNE DE POLLO Y PAVO 2009-2021
 DÓLARES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</si>
  <si>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</si>
  <si>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</si>
  <si>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</si>
  <si>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</si>
  <si>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</si>
  <si>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</si>
  <si>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</si>
  <si>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</si>
  <si>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</si>
  <si>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NOTA: Actualizado hasta abril de 2021</t>
  </si>
  <si>
    <t>NOTA: Actualizado hasta abril 2021.</t>
  </si>
  <si>
    <t>NOTA: Actualizado hasta abril 2021</t>
  </si>
  <si>
    <t>NOTA: Actualizado hasta abril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</si>
</sst>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196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center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1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1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66"/>
  <sheetViews>
    <sheetView tabSelected="1" zoomScaleNormal="100" workbookViewId="0">
      <pane ySplit="3" topLeftCell="A133" activePane="bottomLeft" state="frozen"/>
      <selection activeCell="A78" sqref="A78"/>
      <selection pane="bottomLeft" activeCell="O136" sqref="O136"/>
    </sheetView>
  </sheetViews>
  <sheetFormatPr baseColWidth="10" defaultRowHeight="15"/>
  <cols>
    <col min="1" max="1" width="15.85546875" customWidth="1"/>
    <col min="2" max="2" width="12.140625" bestFit="1" customWidth="1"/>
    <col min="4" max="4" width="12.85546875" customWidth="1"/>
    <col min="5" max="6" width="13.7109375" customWidth="1"/>
    <col min="7" max="7" width="15" bestFit="1" customWidth="1"/>
    <col min="8" max="8" width="13.5703125" bestFit="1" customWidth="1"/>
    <col min="10" max="10" width="12.42578125" customWidth="1"/>
    <col min="11" max="11" width="13.7109375" bestFit="1" customWidth="1"/>
    <col min="13" max="13" width="15.140625" customWidth="1"/>
  </cols>
  <sheetData>
    <row r="1" spans="1:13" ht="45.75" customHeight="1">
      <c r="A1" s="194" t="s">
        <v>471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22.5" customHeight="1">
      <c r="A2" s="4" t="s">
        <v>110</v>
      </c>
      <c r="B2" s="26" t="s">
        <v>248</v>
      </c>
      <c r="C2" s="26" t="s">
        <v>252</v>
      </c>
      <c r="D2" s="26" t="s">
        <v>249</v>
      </c>
      <c r="E2" s="26" t="s">
        <v>250</v>
      </c>
      <c r="F2" s="26" t="s">
        <v>253</v>
      </c>
      <c r="G2" s="26" t="s">
        <v>254</v>
      </c>
      <c r="H2" s="26" t="s">
        <v>255</v>
      </c>
      <c r="I2" s="26" t="s">
        <v>256</v>
      </c>
      <c r="J2" s="26" t="s">
        <v>251</v>
      </c>
      <c r="K2" s="26" t="s">
        <v>257</v>
      </c>
      <c r="L2" s="26" t="s">
        <v>258</v>
      </c>
      <c r="M2" s="23" t="s">
        <v>109</v>
      </c>
    </row>
    <row r="3" spans="1:13">
      <c r="A3" s="4" t="s">
        <v>174</v>
      </c>
      <c r="B3" s="22" t="s">
        <v>111</v>
      </c>
      <c r="C3" s="22" t="s">
        <v>112</v>
      </c>
      <c r="D3" s="22" t="s">
        <v>113</v>
      </c>
      <c r="E3" s="26" t="s">
        <v>182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293384.81</v>
      </c>
    </row>
    <row r="5" spans="1:13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6">
        <v>297184.3</v>
      </c>
    </row>
    <row r="6" spans="1:13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6">
        <v>686898.37</v>
      </c>
    </row>
    <row r="7" spans="1:13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6">
        <v>817026.67</v>
      </c>
    </row>
    <row r="8" spans="1:13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6">
        <v>893191.41</v>
      </c>
    </row>
    <row r="9" spans="1:13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6">
        <v>969297.2</v>
      </c>
    </row>
    <row r="10" spans="1:13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6">
        <v>1690517.58</v>
      </c>
    </row>
    <row r="11" spans="1:13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6">
        <v>1985492.75</v>
      </c>
    </row>
    <row r="12" spans="1:13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6">
        <v>1385538.05</v>
      </c>
    </row>
    <row r="13" spans="1:13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6">
        <v>1226335</v>
      </c>
    </row>
    <row r="14" spans="1:13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6">
        <v>824195.5</v>
      </c>
    </row>
    <row r="15" spans="1:13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6">
        <v>611466.30000000005</v>
      </c>
    </row>
    <row r="16" spans="1:13">
      <c r="A16" s="4"/>
      <c r="B16" s="39">
        <f>SUBTOTAL(109,B4:B15)</f>
        <v>111441.06</v>
      </c>
      <c r="C16" s="39">
        <f t="shared" ref="C16:M16" si="0">SUBTOTAL(109,C4:C15)</f>
        <v>37554.410000000003</v>
      </c>
      <c r="D16" s="39">
        <f t="shared" si="0"/>
        <v>2794333.48</v>
      </c>
      <c r="E16" s="39">
        <f t="shared" si="0"/>
        <v>0</v>
      </c>
      <c r="F16" s="39">
        <v>0</v>
      </c>
      <c r="G16" s="39">
        <f t="shared" si="0"/>
        <v>0</v>
      </c>
      <c r="H16" s="39">
        <f t="shared" si="0"/>
        <v>2416829.7199999997</v>
      </c>
      <c r="I16" s="39">
        <f t="shared" si="0"/>
        <v>11500</v>
      </c>
      <c r="J16" s="39">
        <f t="shared" si="0"/>
        <v>5382110.2699999996</v>
      </c>
      <c r="K16" s="39">
        <f t="shared" si="0"/>
        <v>0</v>
      </c>
      <c r="L16" s="39">
        <f t="shared" si="0"/>
        <v>926759</v>
      </c>
      <c r="M16" s="13">
        <f t="shared" si="0"/>
        <v>11680527.940000001</v>
      </c>
    </row>
    <row r="17" spans="1:13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6">
        <v>1533216.99</v>
      </c>
    </row>
    <row r="18" spans="1:13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6">
        <v>1410644.84</v>
      </c>
    </row>
    <row r="19" spans="1:13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6">
        <v>864705.48</v>
      </c>
    </row>
    <row r="20" spans="1:13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6">
        <v>264193.86</v>
      </c>
    </row>
    <row r="21" spans="1:13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6">
        <v>364365.61</v>
      </c>
    </row>
    <row r="22" spans="1:13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6">
        <v>294249.08</v>
      </c>
    </row>
    <row r="23" spans="1:13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6">
        <v>329786.84000000003</v>
      </c>
    </row>
    <row r="24" spans="1:13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6">
        <v>407937.92</v>
      </c>
    </row>
    <row r="25" spans="1:13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6">
        <v>219586.96</v>
      </c>
    </row>
    <row r="26" spans="1:13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6">
        <v>457375.4</v>
      </c>
    </row>
    <row r="27" spans="1:13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6">
        <v>404938.28</v>
      </c>
    </row>
    <row r="28" spans="1:13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6">
        <v>440034.55</v>
      </c>
    </row>
    <row r="29" spans="1:13">
      <c r="A29" s="4"/>
      <c r="B29" s="39">
        <f t="shared" ref="B29:M29" si="1">SUBTOTAL(109,B17:B28)</f>
        <v>83509.689999999988</v>
      </c>
      <c r="C29" s="39">
        <f t="shared" si="1"/>
        <v>33745.320000000007</v>
      </c>
      <c r="D29" s="39">
        <f t="shared" si="1"/>
        <v>1651175.78</v>
      </c>
      <c r="E29" s="39">
        <f t="shared" si="1"/>
        <v>0</v>
      </c>
      <c r="F29" s="39">
        <v>0</v>
      </c>
      <c r="G29" s="39">
        <f t="shared" si="1"/>
        <v>0</v>
      </c>
      <c r="H29" s="39">
        <f t="shared" si="1"/>
        <v>2709434.11</v>
      </c>
      <c r="I29" s="39">
        <f t="shared" si="1"/>
        <v>20</v>
      </c>
      <c r="J29" s="39">
        <f t="shared" si="1"/>
        <v>2408689.0700000003</v>
      </c>
      <c r="K29" s="39">
        <f t="shared" si="1"/>
        <v>21620.2</v>
      </c>
      <c r="L29" s="39">
        <f t="shared" si="1"/>
        <v>82841.64</v>
      </c>
      <c r="M29" s="13">
        <f t="shared" si="1"/>
        <v>6991035.8100000005</v>
      </c>
    </row>
    <row r="30" spans="1:13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6">
        <v>579274.96</v>
      </c>
    </row>
    <row r="31" spans="1:13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6">
        <v>1165299.1100000001</v>
      </c>
    </row>
    <row r="32" spans="1:13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6">
        <v>1522101.56</v>
      </c>
    </row>
    <row r="33" spans="1:13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6">
        <v>834516.11</v>
      </c>
    </row>
    <row r="34" spans="1:13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6">
        <v>1062698.74</v>
      </c>
    </row>
    <row r="35" spans="1:13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6">
        <v>1172871.78</v>
      </c>
    </row>
    <row r="36" spans="1:13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6">
        <v>889498.56</v>
      </c>
    </row>
    <row r="37" spans="1:13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6">
        <v>784005.45</v>
      </c>
    </row>
    <row r="38" spans="1:13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6">
        <v>1138532.47</v>
      </c>
    </row>
    <row r="39" spans="1:13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6">
        <v>1152929</v>
      </c>
    </row>
    <row r="40" spans="1:13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6">
        <v>1009503.46</v>
      </c>
    </row>
    <row r="41" spans="1:13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6">
        <v>433888.27</v>
      </c>
    </row>
    <row r="42" spans="1:13">
      <c r="A42" s="4"/>
      <c r="B42" s="39">
        <f t="shared" ref="B42:M42" si="2">SUBTOTAL(109,B30:B41)</f>
        <v>106137.97</v>
      </c>
      <c r="C42" s="39">
        <f t="shared" si="2"/>
        <v>129279.99000000002</v>
      </c>
      <c r="D42" s="39">
        <f t="shared" si="2"/>
        <v>3164225.0999999996</v>
      </c>
      <c r="E42" s="39">
        <f t="shared" si="2"/>
        <v>0</v>
      </c>
      <c r="F42" s="39">
        <v>0</v>
      </c>
      <c r="G42" s="39">
        <f t="shared" si="2"/>
        <v>50000</v>
      </c>
      <c r="H42" s="39">
        <f t="shared" si="2"/>
        <v>210300</v>
      </c>
      <c r="I42" s="39">
        <f t="shared" si="2"/>
        <v>107729.3</v>
      </c>
      <c r="J42" s="39">
        <f t="shared" si="2"/>
        <v>7867047.1100000003</v>
      </c>
      <c r="K42" s="39">
        <f t="shared" si="2"/>
        <v>110400</v>
      </c>
      <c r="L42" s="39">
        <f t="shared" si="2"/>
        <v>0</v>
      </c>
      <c r="M42" s="13">
        <f t="shared" si="2"/>
        <v>11745119.469999999</v>
      </c>
    </row>
    <row r="43" spans="1:13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6">
        <v>521580.89</v>
      </c>
    </row>
    <row r="44" spans="1:13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6">
        <v>934661</v>
      </c>
    </row>
    <row r="45" spans="1:13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6">
        <v>1360099.57</v>
      </c>
    </row>
    <row r="46" spans="1:13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6">
        <v>845162.52</v>
      </c>
    </row>
    <row r="47" spans="1:13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6">
        <v>1152387.8799999999</v>
      </c>
    </row>
    <row r="48" spans="1:13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6">
        <v>708409.43</v>
      </c>
    </row>
    <row r="49" spans="1:13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6">
        <v>1000244.14</v>
      </c>
    </row>
    <row r="50" spans="1:13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6">
        <v>1512622.3</v>
      </c>
    </row>
    <row r="51" spans="1:13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6">
        <v>1753999.43</v>
      </c>
    </row>
    <row r="52" spans="1:13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6">
        <v>2208716.39</v>
      </c>
    </row>
    <row r="53" spans="1:13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6">
        <v>1502823.63</v>
      </c>
    </row>
    <row r="54" spans="1:13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6">
        <v>1409509.36</v>
      </c>
    </row>
    <row r="55" spans="1:13">
      <c r="A55" s="4"/>
      <c r="B55" s="39">
        <f t="shared" ref="B55:M55" si="3">SUBTOTAL(109,B43:B54)</f>
        <v>110537.02</v>
      </c>
      <c r="C55" s="39">
        <f t="shared" si="3"/>
        <v>9872.36</v>
      </c>
      <c r="D55" s="39">
        <f t="shared" si="3"/>
        <v>2089909.1099999999</v>
      </c>
      <c r="E55" s="39">
        <f t="shared" si="3"/>
        <v>0</v>
      </c>
      <c r="F55" s="39">
        <v>0</v>
      </c>
      <c r="G55" s="39">
        <f t="shared" si="3"/>
        <v>0</v>
      </c>
      <c r="H55" s="39">
        <f t="shared" si="3"/>
        <v>0</v>
      </c>
      <c r="I55" s="39">
        <f t="shared" si="3"/>
        <v>1079850.74</v>
      </c>
      <c r="J55" s="39">
        <f t="shared" si="3"/>
        <v>11620047.310000001</v>
      </c>
      <c r="K55" s="39">
        <f t="shared" si="3"/>
        <v>0</v>
      </c>
      <c r="L55" s="39">
        <f t="shared" si="3"/>
        <v>0</v>
      </c>
      <c r="M55" s="13">
        <f t="shared" si="3"/>
        <v>14910216.539999999</v>
      </c>
    </row>
    <row r="56" spans="1:13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6">
        <v>2735038.8</v>
      </c>
    </row>
    <row r="57" spans="1:13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6">
        <v>1881883.56</v>
      </c>
    </row>
    <row r="58" spans="1:13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6">
        <v>836649.91</v>
      </c>
    </row>
    <row r="59" spans="1:13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6">
        <v>1079002.29</v>
      </c>
    </row>
    <row r="60" spans="1:13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6">
        <v>1727828.1</v>
      </c>
    </row>
    <row r="61" spans="1:13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6">
        <v>2473707.8199999998</v>
      </c>
    </row>
    <row r="62" spans="1:13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6">
        <v>5982387.29</v>
      </c>
    </row>
    <row r="63" spans="1:13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6">
        <v>7548685.4500000002</v>
      </c>
    </row>
    <row r="64" spans="1:13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6">
        <v>3314314.13</v>
      </c>
    </row>
    <row r="65" spans="1:13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6">
        <v>1990359.79</v>
      </c>
    </row>
    <row r="66" spans="1:13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6">
        <v>1234329.17</v>
      </c>
    </row>
    <row r="67" spans="1:13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6">
        <v>1151259.47</v>
      </c>
    </row>
    <row r="68" spans="1:13">
      <c r="A68" s="4"/>
      <c r="B68" s="39">
        <f t="shared" ref="B68:M68" si="4">SUBTOTAL(109,B56:B67)</f>
        <v>114723.36</v>
      </c>
      <c r="C68" s="39">
        <f t="shared" si="4"/>
        <v>50029.2</v>
      </c>
      <c r="D68" s="39">
        <f t="shared" si="4"/>
        <v>3450400.42</v>
      </c>
      <c r="E68" s="39">
        <f t="shared" si="4"/>
        <v>904819.19999999995</v>
      </c>
      <c r="F68" s="39">
        <v>0</v>
      </c>
      <c r="G68" s="39">
        <f t="shared" si="4"/>
        <v>0</v>
      </c>
      <c r="H68" s="39">
        <f t="shared" si="4"/>
        <v>17017309.360000003</v>
      </c>
      <c r="I68" s="39">
        <f t="shared" si="4"/>
        <v>0</v>
      </c>
      <c r="J68" s="39">
        <f t="shared" si="4"/>
        <v>9236050.1400000006</v>
      </c>
      <c r="K68" s="39">
        <f t="shared" si="4"/>
        <v>65545</v>
      </c>
      <c r="L68" s="39">
        <f t="shared" si="4"/>
        <v>1116569.1000000001</v>
      </c>
      <c r="M68" s="13">
        <f t="shared" si="4"/>
        <v>31955445.779999994</v>
      </c>
    </row>
    <row r="69" spans="1:13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6">
        <v>591288.81000000006</v>
      </c>
    </row>
    <row r="70" spans="1:13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6">
        <v>980304.89</v>
      </c>
    </row>
    <row r="71" spans="1:13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6">
        <v>1352514.91</v>
      </c>
    </row>
    <row r="72" spans="1:13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6">
        <v>909912.85</v>
      </c>
    </row>
    <row r="73" spans="1:13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6">
        <v>866536.06</v>
      </c>
    </row>
    <row r="74" spans="1:13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6">
        <v>515700.18</v>
      </c>
    </row>
    <row r="75" spans="1:13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6">
        <v>810636.34</v>
      </c>
    </row>
    <row r="76" spans="1:13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6">
        <v>567029.1</v>
      </c>
    </row>
    <row r="77" spans="1:13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6">
        <v>817621.82000000007</v>
      </c>
    </row>
    <row r="78" spans="1:13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>
      <c r="A81" s="4"/>
      <c r="B81" s="39">
        <f t="shared" ref="B81:M81" si="5">SUBTOTAL(109,B69:B80)</f>
        <v>358673.93</v>
      </c>
      <c r="C81" s="39">
        <f t="shared" si="5"/>
        <v>9455.7999999999993</v>
      </c>
      <c r="D81" s="39">
        <f t="shared" si="5"/>
        <v>2564950.4300000002</v>
      </c>
      <c r="E81" s="39">
        <f t="shared" si="5"/>
        <v>1296280</v>
      </c>
      <c r="F81" s="39">
        <v>0</v>
      </c>
      <c r="G81" s="39">
        <f t="shared" si="5"/>
        <v>0</v>
      </c>
      <c r="H81" s="39">
        <f t="shared" si="5"/>
        <v>4706700.09</v>
      </c>
      <c r="I81" s="39">
        <f t="shared" si="5"/>
        <v>0</v>
      </c>
      <c r="J81" s="39">
        <f t="shared" si="5"/>
        <v>5320730.1599999992</v>
      </c>
      <c r="K81" s="39">
        <f t="shared" si="5"/>
        <v>0</v>
      </c>
      <c r="L81" s="39">
        <f t="shared" si="5"/>
        <v>0</v>
      </c>
      <c r="M81" s="13">
        <f t="shared" si="5"/>
        <v>14256790.41</v>
      </c>
    </row>
    <row r="82" spans="1:13">
      <c r="A82" s="4" t="s">
        <v>177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6">
        <v>1433056.91</v>
      </c>
    </row>
    <row r="83" spans="1:13">
      <c r="A83" s="4" t="s">
        <v>179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>
      <c r="A84" s="4" t="s">
        <v>183</v>
      </c>
      <c r="B84" s="9">
        <v>13224</v>
      </c>
      <c r="C84" s="9">
        <v>1047</v>
      </c>
      <c r="D84" s="9">
        <v>60828.800000000003</v>
      </c>
      <c r="E84" s="9">
        <v>226800</v>
      </c>
      <c r="F84" s="25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>
      <c r="A85" s="4" t="s">
        <v>187</v>
      </c>
      <c r="B85" s="9">
        <v>132969.60000000001</v>
      </c>
      <c r="C85" s="9">
        <v>0</v>
      </c>
      <c r="D85" s="9">
        <v>39916.800000000003</v>
      </c>
      <c r="E85" s="9">
        <v>0</v>
      </c>
      <c r="F85" s="25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>
      <c r="A86" s="4" t="s">
        <v>190</v>
      </c>
      <c r="B86" s="21">
        <v>7958</v>
      </c>
      <c r="C86" s="21">
        <v>1127</v>
      </c>
      <c r="D86" s="21">
        <v>62186.12</v>
      </c>
      <c r="E86" s="21">
        <v>0</v>
      </c>
      <c r="F86" s="28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>
      <c r="A87" s="4" t="s">
        <v>195</v>
      </c>
      <c r="B87" s="21">
        <v>12622.36</v>
      </c>
      <c r="C87" s="21">
        <v>40</v>
      </c>
      <c r="D87" s="21">
        <v>13484</v>
      </c>
      <c r="E87" s="21">
        <v>0</v>
      </c>
      <c r="F87" s="28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>
      <c r="A88" s="4" t="s">
        <v>199</v>
      </c>
      <c r="B88" s="9">
        <v>3954</v>
      </c>
      <c r="C88" s="9">
        <v>1</v>
      </c>
      <c r="D88" s="9">
        <v>65051.49</v>
      </c>
      <c r="E88" s="9">
        <v>0</v>
      </c>
      <c r="F88" s="30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>
      <c r="A89" s="4" t="s">
        <v>201</v>
      </c>
      <c r="B89" s="21">
        <v>2258</v>
      </c>
      <c r="C89" s="21">
        <v>0</v>
      </c>
      <c r="D89" s="21">
        <v>5237</v>
      </c>
      <c r="E89" s="21">
        <v>0</v>
      </c>
      <c r="F89" s="30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>
      <c r="A90" s="4" t="s">
        <v>202</v>
      </c>
      <c r="B90" s="21">
        <v>11924.46</v>
      </c>
      <c r="C90" s="21">
        <v>233</v>
      </c>
      <c r="D90" s="21">
        <v>20349</v>
      </c>
      <c r="E90" s="21">
        <v>299364</v>
      </c>
      <c r="F90" s="34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>
      <c r="A91" s="4" t="s">
        <v>204</v>
      </c>
      <c r="B91" s="21">
        <v>11669.6</v>
      </c>
      <c r="C91" s="21">
        <v>100</v>
      </c>
      <c r="D91" s="21">
        <v>42202.53</v>
      </c>
      <c r="E91" s="21">
        <v>0</v>
      </c>
      <c r="F91" s="35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>
      <c r="A92" s="4" t="s">
        <v>205</v>
      </c>
      <c r="B92" s="21">
        <v>4667</v>
      </c>
      <c r="C92" s="21">
        <v>0</v>
      </c>
      <c r="D92" s="21">
        <v>1045</v>
      </c>
      <c r="E92" s="21">
        <v>0</v>
      </c>
      <c r="F92" s="35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>
      <c r="A93" s="4" t="s">
        <v>207</v>
      </c>
      <c r="B93" s="21">
        <v>8539.9500000000007</v>
      </c>
      <c r="C93" s="21">
        <v>0</v>
      </c>
      <c r="D93" s="21">
        <v>15969.61</v>
      </c>
      <c r="E93" s="21">
        <v>0</v>
      </c>
      <c r="F93" s="35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>
      <c r="B94" s="39">
        <f t="shared" ref="B94:L94" si="6">SUBTOTAL(109,B82:B93)</f>
        <v>218490.97000000003</v>
      </c>
      <c r="C94" s="39">
        <f t="shared" si="6"/>
        <v>3364</v>
      </c>
      <c r="D94" s="39">
        <f t="shared" si="6"/>
        <v>326270.34999999998</v>
      </c>
      <c r="E94" s="39">
        <f t="shared" si="6"/>
        <v>526164</v>
      </c>
      <c r="F94" s="39">
        <f t="shared" si="6"/>
        <v>350000</v>
      </c>
      <c r="G94" s="39">
        <f t="shared" si="6"/>
        <v>87090.63</v>
      </c>
      <c r="H94" s="39">
        <f t="shared" si="6"/>
        <v>4408644.92</v>
      </c>
      <c r="I94" s="39">
        <f t="shared" si="6"/>
        <v>0</v>
      </c>
      <c r="J94" s="39">
        <f t="shared" si="6"/>
        <v>21554106.260000002</v>
      </c>
      <c r="K94" s="39">
        <f t="shared" si="6"/>
        <v>0</v>
      </c>
      <c r="L94" s="39">
        <f t="shared" si="6"/>
        <v>818</v>
      </c>
      <c r="M94" s="40">
        <f>SUM(M82:M93)</f>
        <v>27474949.130000003</v>
      </c>
    </row>
    <row r="95" spans="1:13">
      <c r="A95" s="44" t="s">
        <v>209</v>
      </c>
      <c r="B95" s="9">
        <v>8402</v>
      </c>
      <c r="C95" s="9">
        <v>0</v>
      </c>
      <c r="D95" s="9">
        <v>0</v>
      </c>
      <c r="E95" s="9">
        <v>0</v>
      </c>
      <c r="F95" s="4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>
      <c r="A96" s="44" t="s">
        <v>213</v>
      </c>
      <c r="B96" s="9">
        <v>4079</v>
      </c>
      <c r="C96" s="9">
        <v>3313</v>
      </c>
      <c r="D96" s="9">
        <v>2090</v>
      </c>
      <c r="E96" s="9">
        <v>0</v>
      </c>
      <c r="F96" s="49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>
      <c r="A97" s="44" t="s">
        <v>215</v>
      </c>
      <c r="B97" s="21">
        <v>5919.43</v>
      </c>
      <c r="C97" s="21">
        <v>34</v>
      </c>
      <c r="D97" s="21">
        <v>39504</v>
      </c>
      <c r="E97" s="21">
        <v>0</v>
      </c>
      <c r="F97" s="49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>
      <c r="A98" s="44" t="s">
        <v>217</v>
      </c>
      <c r="B98" s="21">
        <v>41006</v>
      </c>
      <c r="C98" s="21">
        <v>1045</v>
      </c>
      <c r="D98" s="21">
        <v>23759</v>
      </c>
      <c r="E98" s="21">
        <v>0</v>
      </c>
      <c r="F98" s="49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>
      <c r="A99" s="44" t="s">
        <v>219</v>
      </c>
      <c r="B99" s="9">
        <v>4220.8100000000004</v>
      </c>
      <c r="C99" s="9">
        <v>6645</v>
      </c>
      <c r="D99" s="9">
        <v>46990</v>
      </c>
      <c r="E99" s="9">
        <v>0</v>
      </c>
      <c r="F99" s="49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>
      <c r="A100" s="44" t="s">
        <v>221</v>
      </c>
      <c r="B100" s="9">
        <v>7888.43</v>
      </c>
      <c r="C100" s="9">
        <v>2851.78</v>
      </c>
      <c r="D100" s="9">
        <v>19537.03</v>
      </c>
      <c r="E100" s="9">
        <v>0</v>
      </c>
      <c r="F100" s="49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>
      <c r="A101" s="44" t="s">
        <v>223</v>
      </c>
      <c r="B101" s="9">
        <v>16050.34</v>
      </c>
      <c r="C101" s="9">
        <v>2656</v>
      </c>
      <c r="D101" s="9">
        <v>4819</v>
      </c>
      <c r="E101" s="9">
        <v>0</v>
      </c>
      <c r="F101" s="49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>
      <c r="A102" s="44" t="s">
        <v>225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>
      <c r="A103" s="44" t="s">
        <v>229</v>
      </c>
      <c r="B103" s="9">
        <v>1877.07</v>
      </c>
      <c r="C103" s="9">
        <v>0</v>
      </c>
      <c r="D103" s="9">
        <v>20394.02</v>
      </c>
      <c r="E103" s="9">
        <v>0</v>
      </c>
      <c r="F103" s="56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>
      <c r="A104" s="44" t="s">
        <v>231</v>
      </c>
      <c r="B104" s="9">
        <v>4</v>
      </c>
      <c r="C104" s="9">
        <v>890</v>
      </c>
      <c r="D104" s="9">
        <v>26187.53</v>
      </c>
      <c r="E104" s="9">
        <v>0</v>
      </c>
      <c r="F104" s="57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>
      <c r="A105" s="44" t="s">
        <v>233</v>
      </c>
      <c r="B105" s="9">
        <v>0</v>
      </c>
      <c r="C105" s="9">
        <v>2</v>
      </c>
      <c r="D105" s="9">
        <v>50044.5</v>
      </c>
      <c r="E105" s="9">
        <v>0</v>
      </c>
      <c r="F105" s="57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>
      <c r="A106" s="44" t="s">
        <v>236</v>
      </c>
      <c r="B106" s="9">
        <v>2250</v>
      </c>
      <c r="C106" s="9">
        <v>0</v>
      </c>
      <c r="D106" s="9">
        <v>10451</v>
      </c>
      <c r="E106" s="9">
        <v>0</v>
      </c>
      <c r="F106" s="60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>
      <c r="A107" s="44"/>
      <c r="B107" s="39">
        <f>SUBTOTAL(109,B95:B106)</f>
        <v>91697.08</v>
      </c>
      <c r="C107" s="39">
        <f t="shared" ref="C107:M107" si="7">SUBTOTAL(109,C95:C106)</f>
        <v>17466.78</v>
      </c>
      <c r="D107" s="39">
        <f>SUBTOTAL(109,D95:D106)</f>
        <v>267557.76000000001</v>
      </c>
      <c r="E107" s="39">
        <f t="shared" si="7"/>
        <v>0</v>
      </c>
      <c r="F107" s="39">
        <f t="shared" si="7"/>
        <v>0</v>
      </c>
      <c r="G107" s="39">
        <f t="shared" si="7"/>
        <v>0</v>
      </c>
      <c r="H107" s="39">
        <f t="shared" si="7"/>
        <v>1243237.6800000002</v>
      </c>
      <c r="I107" s="39">
        <f t="shared" si="7"/>
        <v>0</v>
      </c>
      <c r="J107" s="39">
        <f t="shared" si="7"/>
        <v>8805510.3300000001</v>
      </c>
      <c r="K107" s="39">
        <f t="shared" si="7"/>
        <v>0</v>
      </c>
      <c r="L107" s="39">
        <f t="shared" si="7"/>
        <v>12</v>
      </c>
      <c r="M107" s="39">
        <f t="shared" si="7"/>
        <v>10425481.630000001</v>
      </c>
    </row>
    <row r="108" spans="1:13">
      <c r="A108" s="44" t="s">
        <v>239</v>
      </c>
      <c r="B108" s="105">
        <v>5030.5600000000004</v>
      </c>
      <c r="C108" s="9">
        <v>90</v>
      </c>
      <c r="D108" s="9">
        <v>31475.52</v>
      </c>
      <c r="E108" s="9">
        <v>0</v>
      </c>
      <c r="F108" s="60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>
      <c r="A109" s="44" t="s">
        <v>241</v>
      </c>
      <c r="B109" s="105">
        <v>1621.08</v>
      </c>
      <c r="C109" s="9">
        <v>1045</v>
      </c>
      <c r="D109" s="9">
        <v>26962.26</v>
      </c>
      <c r="E109" s="9">
        <v>0</v>
      </c>
      <c r="F109" s="78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>
      <c r="A110" s="44" t="s">
        <v>243</v>
      </c>
      <c r="B110" s="105">
        <v>1045</v>
      </c>
      <c r="C110" s="9">
        <v>40</v>
      </c>
      <c r="D110" s="9">
        <v>52976.24</v>
      </c>
      <c r="E110" s="9">
        <v>576000</v>
      </c>
      <c r="F110" s="78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>
      <c r="A111" s="44" t="s">
        <v>246</v>
      </c>
      <c r="B111" s="105">
        <v>8916.85</v>
      </c>
      <c r="C111" s="9">
        <v>0</v>
      </c>
      <c r="D111" s="9">
        <v>71135.070000000007</v>
      </c>
      <c r="E111" s="9">
        <v>0</v>
      </c>
      <c r="F111" s="84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>
      <c r="A112" s="44" t="s">
        <v>388</v>
      </c>
      <c r="B112" s="105">
        <v>3619.52</v>
      </c>
      <c r="C112" s="9">
        <v>0</v>
      </c>
      <c r="D112" s="9">
        <v>61757.81</v>
      </c>
      <c r="E112" s="9">
        <v>0</v>
      </c>
      <c r="F112" s="84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>
      <c r="A113" s="44" t="s">
        <v>389</v>
      </c>
      <c r="B113" s="105">
        <v>0</v>
      </c>
      <c r="C113" s="9">
        <v>0</v>
      </c>
      <c r="D113" s="9">
        <v>8700</v>
      </c>
      <c r="E113" s="9">
        <v>0</v>
      </c>
      <c r="F113" s="84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>
      <c r="A114" s="44" t="s">
        <v>391</v>
      </c>
      <c r="B114" s="105">
        <v>1200</v>
      </c>
      <c r="C114" s="9">
        <v>289.31</v>
      </c>
      <c r="D114" s="9">
        <v>97654.69</v>
      </c>
      <c r="E114" s="9">
        <v>0</v>
      </c>
      <c r="F114" s="84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>
      <c r="A115" s="44" t="s">
        <v>393</v>
      </c>
      <c r="B115" s="105">
        <v>523</v>
      </c>
      <c r="C115" s="9">
        <v>523</v>
      </c>
      <c r="D115" s="9">
        <v>84818.82</v>
      </c>
      <c r="E115" s="9">
        <v>84640</v>
      </c>
      <c r="F115" s="84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>
      <c r="A116" s="44" t="s">
        <v>396</v>
      </c>
      <c r="B116" s="105">
        <v>0</v>
      </c>
      <c r="C116" s="9">
        <v>0</v>
      </c>
      <c r="D116" s="9">
        <v>40016.9</v>
      </c>
      <c r="E116" s="9">
        <v>0</v>
      </c>
      <c r="F116" s="89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>
      <c r="A117" s="44" t="s">
        <v>399</v>
      </c>
      <c r="B117" s="105">
        <v>1013.34</v>
      </c>
      <c r="C117" s="9">
        <v>0</v>
      </c>
      <c r="D117" s="9">
        <v>70094.03</v>
      </c>
      <c r="E117" s="9">
        <v>0</v>
      </c>
      <c r="F117" s="92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>
      <c r="A118" s="44" t="s">
        <v>402</v>
      </c>
      <c r="B118" s="105">
        <v>0</v>
      </c>
      <c r="C118" s="9">
        <v>0</v>
      </c>
      <c r="D118" s="9">
        <v>56469.65</v>
      </c>
      <c r="E118" s="9">
        <v>104328</v>
      </c>
      <c r="F118" s="92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>
      <c r="A119" s="44" t="s">
        <v>405</v>
      </c>
      <c r="B119" s="105">
        <v>0</v>
      </c>
      <c r="C119" s="9">
        <v>2814.55</v>
      </c>
      <c r="D119" s="9">
        <v>47645.9</v>
      </c>
      <c r="E119" s="9">
        <v>317400</v>
      </c>
      <c r="F119" s="92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411012.13</v>
      </c>
    </row>
    <row r="120" spans="1:13">
      <c r="A120" s="44"/>
      <c r="B120" s="39">
        <f>SUBTOTAL(109,B108:B119)</f>
        <v>22969.350000000002</v>
      </c>
      <c r="C120" s="39">
        <f t="shared" ref="C120:L120" si="8">SUBTOTAL(109,C108:C119)</f>
        <v>4801.8600000000006</v>
      </c>
      <c r="D120" s="39">
        <f t="shared" si="8"/>
        <v>649706.89</v>
      </c>
      <c r="E120" s="39">
        <f t="shared" si="8"/>
        <v>1082368</v>
      </c>
      <c r="F120" s="39">
        <f t="shared" si="8"/>
        <v>284640</v>
      </c>
      <c r="G120" s="39">
        <f t="shared" si="8"/>
        <v>217728</v>
      </c>
      <c r="H120" s="39">
        <f t="shared" si="8"/>
        <v>46590.9</v>
      </c>
      <c r="I120" s="39">
        <f t="shared" si="8"/>
        <v>0</v>
      </c>
      <c r="J120" s="39">
        <f t="shared" si="8"/>
        <v>1696934.5599999998</v>
      </c>
      <c r="K120" s="39">
        <f t="shared" si="8"/>
        <v>0</v>
      </c>
      <c r="L120" s="39">
        <f t="shared" si="8"/>
        <v>0</v>
      </c>
      <c r="M120" s="39">
        <f>SUBTOTAL(108,M108:M119)</f>
        <v>281091.94609170023</v>
      </c>
    </row>
    <row r="121" spans="1:13">
      <c r="A121" s="44" t="s">
        <v>407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300061.92000000004</v>
      </c>
    </row>
    <row r="122" spans="1:13">
      <c r="A122" s="44" t="s">
        <v>408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296510.42</v>
      </c>
    </row>
    <row r="123" spans="1:13">
      <c r="A123" s="44" t="s">
        <v>409</v>
      </c>
      <c r="B123" s="9">
        <v>2375.08</v>
      </c>
      <c r="C123" s="9">
        <v>0</v>
      </c>
      <c r="D123" s="9">
        <v>22907.55</v>
      </c>
      <c r="E123" s="9">
        <v>105800</v>
      </c>
      <c r="F123" s="60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236882.63</v>
      </c>
    </row>
    <row r="124" spans="1:13">
      <c r="A124" s="44" t="s">
        <v>411</v>
      </c>
      <c r="B124" s="9">
        <v>3877</v>
      </c>
      <c r="C124" s="9">
        <v>0</v>
      </c>
      <c r="D124" s="9">
        <v>127108.3</v>
      </c>
      <c r="E124" s="9">
        <v>198120</v>
      </c>
      <c r="F124" s="103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679827.3</v>
      </c>
    </row>
    <row r="125" spans="1:13">
      <c r="A125" s="44" t="s">
        <v>412</v>
      </c>
      <c r="B125" s="9">
        <v>0</v>
      </c>
      <c r="C125" s="9">
        <v>0</v>
      </c>
      <c r="D125" s="9">
        <v>43674.1</v>
      </c>
      <c r="E125" s="9">
        <v>105800</v>
      </c>
      <c r="F125" s="103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465209.92000000004</v>
      </c>
    </row>
    <row r="126" spans="1:13">
      <c r="A126" s="44" t="s">
        <v>413</v>
      </c>
      <c r="B126" s="9">
        <v>2443.46</v>
      </c>
      <c r="C126" s="9">
        <v>3443.64</v>
      </c>
      <c r="D126" s="9">
        <v>102705.52</v>
      </c>
      <c r="E126" s="9">
        <v>211600</v>
      </c>
      <c r="F126" s="60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494992.62</v>
      </c>
    </row>
    <row r="127" spans="1:13">
      <c r="A127" s="44" t="s">
        <v>414</v>
      </c>
      <c r="B127" s="9">
        <v>0</v>
      </c>
      <c r="C127" s="9">
        <v>871</v>
      </c>
      <c r="D127" s="9">
        <v>90878.93</v>
      </c>
      <c r="E127" s="9">
        <v>0</v>
      </c>
      <c r="F127" s="60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2347853.9299999997</v>
      </c>
    </row>
    <row r="128" spans="1:13">
      <c r="A128" s="44" t="s">
        <v>415</v>
      </c>
      <c r="B128" s="9">
        <v>1045</v>
      </c>
      <c r="C128" s="9">
        <v>0</v>
      </c>
      <c r="D128" s="9">
        <v>77230.06</v>
      </c>
      <c r="E128" s="9">
        <v>0</v>
      </c>
      <c r="F128" s="107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350559.38</v>
      </c>
    </row>
    <row r="129" spans="1:13">
      <c r="A129" s="44" t="s">
        <v>416</v>
      </c>
      <c r="B129" s="9">
        <v>0</v>
      </c>
      <c r="C129" s="9">
        <v>977.27</v>
      </c>
      <c r="D129" s="9">
        <v>87007.24</v>
      </c>
      <c r="E129" s="9">
        <v>0</v>
      </c>
      <c r="F129" s="107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138584.51</v>
      </c>
    </row>
    <row r="130" spans="1:13">
      <c r="A130" s="44" t="s">
        <v>417</v>
      </c>
      <c r="B130" s="9">
        <v>3593.82</v>
      </c>
      <c r="C130" s="9">
        <v>962</v>
      </c>
      <c r="D130" s="9">
        <v>31719.48</v>
      </c>
      <c r="E130" s="9">
        <v>0</v>
      </c>
      <c r="F130" s="107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162218.29999999999</v>
      </c>
    </row>
    <row r="131" spans="1:13">
      <c r="A131" s="44" t="s">
        <v>418</v>
      </c>
      <c r="B131" s="9">
        <v>3043.26</v>
      </c>
      <c r="C131" s="9">
        <v>0</v>
      </c>
      <c r="D131" s="9">
        <v>31397.55</v>
      </c>
      <c r="E131" s="9">
        <v>338560</v>
      </c>
      <c r="F131" s="107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577724.61</v>
      </c>
    </row>
    <row r="132" spans="1:13">
      <c r="A132" s="44" t="s">
        <v>419</v>
      </c>
      <c r="B132" s="9">
        <v>4752.68</v>
      </c>
      <c r="C132" s="9">
        <v>0</v>
      </c>
      <c r="D132" s="9">
        <v>50975.06</v>
      </c>
      <c r="E132" s="9">
        <v>0</v>
      </c>
      <c r="F132" s="60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202130.06</v>
      </c>
    </row>
    <row r="133" spans="1:13">
      <c r="A133" s="44"/>
      <c r="B133" s="39">
        <f>SUBTOTAL(109,B121:B132)</f>
        <v>24431.42</v>
      </c>
      <c r="C133" s="39">
        <f t="shared" ref="C133:M133" si="9">SUBTOTAL(109,C121:C132)</f>
        <v>8343.91</v>
      </c>
      <c r="D133" s="39">
        <f t="shared" si="9"/>
        <v>712056.01</v>
      </c>
      <c r="E133" s="39">
        <f t="shared" si="9"/>
        <v>1277280</v>
      </c>
      <c r="F133" s="39">
        <f t="shared" si="9"/>
        <v>0</v>
      </c>
      <c r="G133" s="39">
        <f t="shared" si="9"/>
        <v>0</v>
      </c>
      <c r="H133" s="39">
        <f>SUBTOTAL(109,H121:H132)</f>
        <v>2311915.73</v>
      </c>
      <c r="I133" s="39">
        <f t="shared" si="9"/>
        <v>498263</v>
      </c>
      <c r="J133" s="39">
        <f>SUBTOTAL(109,J121:J132)</f>
        <v>1420265.5300000003</v>
      </c>
      <c r="K133" s="39">
        <f t="shared" si="9"/>
        <v>0</v>
      </c>
      <c r="L133" s="39">
        <f t="shared" si="9"/>
        <v>264901.25</v>
      </c>
      <c r="M133" s="39">
        <f t="shared" si="9"/>
        <v>6252555.5999999996</v>
      </c>
    </row>
    <row r="134" spans="1:13">
      <c r="A134" s="44" t="s">
        <v>420</v>
      </c>
      <c r="B134" s="9">
        <v>0</v>
      </c>
      <c r="C134" s="9">
        <v>0</v>
      </c>
      <c r="D134" s="9">
        <v>0</v>
      </c>
      <c r="E134" s="9">
        <v>338560</v>
      </c>
      <c r="F134" s="60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>
      <c r="A135" s="44" t="s">
        <v>422</v>
      </c>
      <c r="B135" s="9">
        <v>3826.66</v>
      </c>
      <c r="C135" s="9">
        <v>0</v>
      </c>
      <c r="D135" s="9">
        <v>34264.720000000001</v>
      </c>
      <c r="E135" s="9">
        <v>0</v>
      </c>
      <c r="F135" s="119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>
      <c r="A136" s="44" t="s">
        <v>424</v>
      </c>
      <c r="B136" s="9">
        <v>15040.6</v>
      </c>
      <c r="C136" s="9">
        <v>1215</v>
      </c>
      <c r="D136" s="9">
        <v>26797.32</v>
      </c>
      <c r="E136" s="9">
        <v>0</v>
      </c>
      <c r="F136" s="125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>
      <c r="A137" s="44" t="s">
        <v>426</v>
      </c>
      <c r="B137" s="9">
        <v>7042.27</v>
      </c>
      <c r="C137" s="9">
        <v>0</v>
      </c>
      <c r="D137" s="9">
        <v>72259.399999999994</v>
      </c>
      <c r="E137" s="9">
        <v>0</v>
      </c>
      <c r="F137" s="139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>
      <c r="A138" s="44" t="s">
        <v>428</v>
      </c>
      <c r="B138" s="9">
        <v>975.25</v>
      </c>
      <c r="C138" s="9">
        <v>810.88</v>
      </c>
      <c r="D138" s="9">
        <v>54156.46</v>
      </c>
      <c r="E138" s="9">
        <v>201268</v>
      </c>
      <c r="F138" s="60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>
      <c r="A139" s="44" t="s">
        <v>430</v>
      </c>
      <c r="B139" s="9">
        <v>1179.4000000000001</v>
      </c>
      <c r="C139" s="9">
        <v>0</v>
      </c>
      <c r="D139" s="9">
        <v>52965.72</v>
      </c>
      <c r="E139" s="9">
        <v>0</v>
      </c>
      <c r="F139" s="141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>
      <c r="A140" s="44" t="s">
        <v>432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60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>
      <c r="A141" s="44" t="s">
        <v>434</v>
      </c>
      <c r="B141" s="21">
        <v>0</v>
      </c>
      <c r="C141" s="21">
        <v>0</v>
      </c>
      <c r="D141" s="21">
        <v>39416.5</v>
      </c>
      <c r="E141" s="21">
        <v>0</v>
      </c>
      <c r="F141" s="143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>
      <c r="A142" s="44" t="s">
        <v>436</v>
      </c>
      <c r="B142" s="21">
        <v>3978.08</v>
      </c>
      <c r="C142" s="21">
        <v>135659.26</v>
      </c>
      <c r="D142" s="21">
        <v>0</v>
      </c>
      <c r="E142" s="21">
        <v>0</v>
      </c>
      <c r="F142" s="144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>
      <c r="A143" s="44" t="s">
        <v>438</v>
      </c>
      <c r="B143" s="9">
        <v>4971.54</v>
      </c>
      <c r="C143" s="9">
        <v>0</v>
      </c>
      <c r="D143" s="9">
        <v>106679.65</v>
      </c>
      <c r="E143" s="9">
        <v>0</v>
      </c>
      <c r="F143" s="144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>
      <c r="A144" s="44" t="s">
        <v>440</v>
      </c>
      <c r="B144" s="9">
        <v>921.2</v>
      </c>
      <c r="C144" s="9">
        <v>0</v>
      </c>
      <c r="D144" s="9">
        <v>83293.17</v>
      </c>
      <c r="E144" s="9">
        <v>0</v>
      </c>
      <c r="F144" s="145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>
      <c r="A145" s="44" t="s">
        <v>442</v>
      </c>
      <c r="B145" s="9">
        <v>2248.3200000000002</v>
      </c>
      <c r="C145" s="9">
        <v>0</v>
      </c>
      <c r="D145" s="9">
        <v>117704.04</v>
      </c>
      <c r="E145" s="9">
        <v>0</v>
      </c>
      <c r="F145" s="147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>
      <c r="A146" s="44"/>
      <c r="B146" s="154">
        <f>SUBTOTAL(109,B134:B145)</f>
        <v>47388.880000000005</v>
      </c>
      <c r="C146" s="154">
        <f t="shared" ref="C146:M146" si="10">SUBTOTAL(109,C134:C145)</f>
        <v>138806.28</v>
      </c>
      <c r="D146" s="154">
        <f t="shared" si="10"/>
        <v>653944.30000000005</v>
      </c>
      <c r="E146" s="154">
        <f t="shared" si="10"/>
        <v>539828</v>
      </c>
      <c r="F146" s="154">
        <f t="shared" si="10"/>
        <v>1018240</v>
      </c>
      <c r="G146" s="154">
        <f t="shared" si="10"/>
        <v>804877.62</v>
      </c>
      <c r="H146" s="154">
        <f t="shared" si="10"/>
        <v>200000</v>
      </c>
      <c r="I146" s="154">
        <f t="shared" si="10"/>
        <v>953747.8</v>
      </c>
      <c r="J146" s="154">
        <f t="shared" si="10"/>
        <v>1676547.3199999998</v>
      </c>
      <c r="K146" s="154">
        <f t="shared" si="10"/>
        <v>124890</v>
      </c>
      <c r="L146" s="154">
        <f t="shared" si="10"/>
        <v>1165232.06</v>
      </c>
      <c r="M146" s="154">
        <f t="shared" si="10"/>
        <v>7323502.2599999988</v>
      </c>
    </row>
    <row r="147" spans="1:13">
      <c r="A147" s="159" t="s">
        <v>444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23">
        <v>849311.62</v>
      </c>
    </row>
    <row r="148" spans="1:13">
      <c r="A148" s="159" t="s">
        <v>446</v>
      </c>
      <c r="B148" s="163">
        <v>3953.78</v>
      </c>
      <c r="C148" s="163">
        <v>0</v>
      </c>
      <c r="D148" s="163">
        <v>87730.79</v>
      </c>
      <c r="E148" s="163">
        <v>0</v>
      </c>
      <c r="F148" s="163">
        <v>1158200</v>
      </c>
      <c r="G148" s="163">
        <v>0</v>
      </c>
      <c r="H148" s="163">
        <v>45743.88</v>
      </c>
      <c r="I148" s="163">
        <v>129091.16</v>
      </c>
      <c r="J148" s="163">
        <v>0</v>
      </c>
      <c r="K148" s="163">
        <v>0</v>
      </c>
      <c r="L148" s="163">
        <v>13607.91</v>
      </c>
      <c r="M148" s="164">
        <v>1438327.52</v>
      </c>
    </row>
    <row r="149" spans="1:13">
      <c r="A149" s="159" t="s">
        <v>447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50">
        <v>489686.46</v>
      </c>
    </row>
    <row r="150" spans="1:13">
      <c r="A150" s="159" t="s">
        <v>450</v>
      </c>
      <c r="B150" s="165">
        <v>9341.31</v>
      </c>
      <c r="C150" s="165">
        <v>0</v>
      </c>
      <c r="D150" s="165">
        <v>197143.45</v>
      </c>
      <c r="E150" s="165">
        <v>0</v>
      </c>
      <c r="F150" s="165">
        <v>82000</v>
      </c>
      <c r="G150" s="165">
        <v>0</v>
      </c>
      <c r="H150" s="165">
        <v>411865</v>
      </c>
      <c r="I150" s="165">
        <v>0</v>
      </c>
      <c r="J150" s="165">
        <v>0</v>
      </c>
      <c r="K150" s="165">
        <v>0</v>
      </c>
      <c r="L150" s="165">
        <v>0</v>
      </c>
      <c r="M150" s="135">
        <v>700349.76</v>
      </c>
    </row>
    <row r="151" spans="1:13">
      <c r="A151" s="159" t="s">
        <v>452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23">
        <v>771723.09</v>
      </c>
    </row>
    <row r="152" spans="1:13">
      <c r="A152" s="159" t="s">
        <v>453</v>
      </c>
      <c r="B152" s="134">
        <v>4961.4399999999996</v>
      </c>
      <c r="C152" s="134">
        <v>0</v>
      </c>
      <c r="D152" s="134">
        <v>41999.26</v>
      </c>
      <c r="E152" s="134">
        <v>0</v>
      </c>
      <c r="F152" s="134">
        <v>0</v>
      </c>
      <c r="G152" s="134">
        <v>0</v>
      </c>
      <c r="H152" s="134">
        <v>230180</v>
      </c>
      <c r="I152" s="134">
        <v>0</v>
      </c>
      <c r="J152" s="134">
        <v>0</v>
      </c>
      <c r="K152" s="134">
        <v>0</v>
      </c>
      <c r="L152" s="134">
        <v>31751.79</v>
      </c>
      <c r="M152" s="135">
        <v>308892.49</v>
      </c>
    </row>
    <row r="153" spans="1:13">
      <c r="A153" s="159" t="s">
        <v>454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50">
        <v>1454700.96</v>
      </c>
    </row>
    <row r="154" spans="1:13">
      <c r="A154" s="159" t="s">
        <v>458</v>
      </c>
      <c r="B154" s="163">
        <v>210205.32</v>
      </c>
      <c r="C154" s="163">
        <v>1227.27</v>
      </c>
      <c r="D154" s="163">
        <v>19927.419999999998</v>
      </c>
      <c r="E154" s="163">
        <v>0</v>
      </c>
      <c r="F154" s="163">
        <v>0</v>
      </c>
      <c r="G154" s="163">
        <v>830</v>
      </c>
      <c r="H154" s="163">
        <v>201288.67</v>
      </c>
      <c r="I154" s="163">
        <v>418080</v>
      </c>
      <c r="J154" s="163">
        <v>0</v>
      </c>
      <c r="K154" s="163">
        <v>109200</v>
      </c>
      <c r="L154" s="163">
        <v>0</v>
      </c>
      <c r="M154" s="164">
        <v>960758.68</v>
      </c>
    </row>
    <row r="155" spans="1:13">
      <c r="A155" s="159" t="s">
        <v>459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50">
        <v>867080.63</v>
      </c>
    </row>
    <row r="156" spans="1:13">
      <c r="A156" s="159" t="s">
        <v>460</v>
      </c>
      <c r="B156" s="163">
        <v>117444.27</v>
      </c>
      <c r="C156" s="163">
        <v>0</v>
      </c>
      <c r="D156" s="163">
        <v>87503.85</v>
      </c>
      <c r="E156" s="163">
        <v>0</v>
      </c>
      <c r="F156" s="163">
        <v>0</v>
      </c>
      <c r="G156" s="163">
        <v>500000</v>
      </c>
      <c r="H156" s="163">
        <v>999460</v>
      </c>
      <c r="I156" s="163">
        <v>209040</v>
      </c>
      <c r="J156" s="163">
        <v>0</v>
      </c>
      <c r="K156" s="163">
        <v>0</v>
      </c>
      <c r="L156" s="163">
        <v>0</v>
      </c>
      <c r="M156" s="164">
        <v>1913448.12</v>
      </c>
    </row>
    <row r="157" spans="1:13">
      <c r="A157" s="159" t="s">
        <v>464</v>
      </c>
      <c r="B157" s="174">
        <v>96377.05</v>
      </c>
      <c r="C157" s="174">
        <v>0</v>
      </c>
      <c r="D157" s="174">
        <v>0</v>
      </c>
      <c r="E157" s="174">
        <v>0</v>
      </c>
      <c r="F157" s="174">
        <v>0</v>
      </c>
      <c r="G157" s="174">
        <v>400000</v>
      </c>
      <c r="H157" s="174">
        <v>1452970</v>
      </c>
      <c r="I157" s="174">
        <v>0</v>
      </c>
      <c r="J157" s="174">
        <v>45360</v>
      </c>
      <c r="K157" s="174">
        <v>0</v>
      </c>
      <c r="L157" s="174">
        <v>0</v>
      </c>
      <c r="M157" s="175">
        <v>1994707.05</v>
      </c>
    </row>
    <row r="158" spans="1:13" ht="15.75" thickBot="1">
      <c r="A158" s="159" t="s">
        <v>466</v>
      </c>
      <c r="B158" s="163">
        <v>1029.92</v>
      </c>
      <c r="C158" s="163">
        <v>4119.72</v>
      </c>
      <c r="D158" s="163">
        <v>53522.82</v>
      </c>
      <c r="E158" s="163">
        <v>0</v>
      </c>
      <c r="F158" s="163">
        <v>0</v>
      </c>
      <c r="G158" s="163">
        <v>0</v>
      </c>
      <c r="H158" s="163">
        <v>400000</v>
      </c>
      <c r="I158" s="163">
        <v>144720</v>
      </c>
      <c r="J158" s="163">
        <v>0</v>
      </c>
      <c r="K158" s="163">
        <v>0</v>
      </c>
      <c r="L158" s="163">
        <v>23000</v>
      </c>
      <c r="M158" s="164">
        <v>626392.46</v>
      </c>
    </row>
    <row r="159" spans="1:13" ht="15.75" thickTop="1">
      <c r="A159" s="183"/>
      <c r="B159" s="153">
        <f>SUBTOTAL(109,B147:B158)</f>
        <v>904924.80000000016</v>
      </c>
      <c r="C159" s="153">
        <f t="shared" ref="C159:M159" si="11">SUBTOTAL(109,C147:C158)</f>
        <v>8258.25</v>
      </c>
      <c r="D159" s="153">
        <f t="shared" si="11"/>
        <v>866490.50999999989</v>
      </c>
      <c r="E159" s="153">
        <f t="shared" si="11"/>
        <v>0</v>
      </c>
      <c r="F159" s="153">
        <f t="shared" si="11"/>
        <v>1642240</v>
      </c>
      <c r="G159" s="153">
        <f t="shared" si="11"/>
        <v>900830</v>
      </c>
      <c r="H159" s="153">
        <f t="shared" si="11"/>
        <v>5748681.8300000001</v>
      </c>
      <c r="I159" s="153">
        <f t="shared" si="11"/>
        <v>1213359.48</v>
      </c>
      <c r="J159" s="153">
        <f t="shared" si="11"/>
        <v>773780</v>
      </c>
      <c r="K159" s="153">
        <f t="shared" si="11"/>
        <v>109200</v>
      </c>
      <c r="L159" s="153">
        <f t="shared" si="11"/>
        <v>207613.97</v>
      </c>
      <c r="M159" s="153">
        <f t="shared" si="11"/>
        <v>12375378.84</v>
      </c>
    </row>
    <row r="160" spans="1:13">
      <c r="A160" s="183" t="s">
        <v>468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72">
        <v>332015</v>
      </c>
    </row>
    <row r="161" spans="1:13">
      <c r="A161" s="183" t="s">
        <v>484</v>
      </c>
      <c r="B161" s="188">
        <v>2268</v>
      </c>
      <c r="C161" s="188">
        <v>54409.98</v>
      </c>
      <c r="D161" s="188">
        <v>0</v>
      </c>
      <c r="E161" s="188">
        <v>0</v>
      </c>
      <c r="F161" s="188">
        <v>0</v>
      </c>
      <c r="G161" s="188">
        <v>121</v>
      </c>
      <c r="H161" s="188">
        <v>10299.299999999999</v>
      </c>
      <c r="I161" s="188">
        <v>540240</v>
      </c>
      <c r="J161" s="188">
        <v>0</v>
      </c>
      <c r="K161" s="188">
        <v>23000</v>
      </c>
      <c r="L161" s="188">
        <v>0</v>
      </c>
      <c r="M161" s="189">
        <v>630338.28</v>
      </c>
    </row>
    <row r="162" spans="1:13">
      <c r="A162" s="183" t="s">
        <v>487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72">
        <v>1828162.45</v>
      </c>
    </row>
    <row r="163" spans="1:13">
      <c r="A163" s="183" t="s">
        <v>490</v>
      </c>
      <c r="B163" s="188">
        <v>4626.8</v>
      </c>
      <c r="C163" s="188">
        <v>503</v>
      </c>
      <c r="D163" s="188">
        <v>297.54000000000002</v>
      </c>
      <c r="E163" s="188">
        <v>0</v>
      </c>
      <c r="F163" s="188">
        <v>0</v>
      </c>
      <c r="G163" s="188">
        <v>0</v>
      </c>
      <c r="H163" s="188">
        <v>450030</v>
      </c>
      <c r="I163" s="188">
        <v>0</v>
      </c>
      <c r="J163" s="188">
        <v>495880</v>
      </c>
      <c r="K163" s="188">
        <v>0</v>
      </c>
      <c r="L163" s="188">
        <v>0</v>
      </c>
      <c r="M163" s="189">
        <v>951337.34</v>
      </c>
    </row>
    <row r="164" spans="1:13" ht="18.75">
      <c r="A164" s="17" t="s">
        <v>175</v>
      </c>
      <c r="B164" s="18"/>
      <c r="C164" s="18"/>
      <c r="D164" s="18"/>
      <c r="E164" s="18"/>
    </row>
    <row r="165" spans="1:13" ht="18.75">
      <c r="A165" s="120" t="s">
        <v>493</v>
      </c>
      <c r="B165" s="18"/>
      <c r="C165" s="18"/>
      <c r="D165" s="18"/>
      <c r="E165" s="18"/>
    </row>
    <row r="166" spans="1:13" ht="16.5" customHeight="1"/>
  </sheetData>
  <sheetProtection password="9E07" sheet="1" objects="1" scenarios="1"/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165"/>
  <sheetViews>
    <sheetView workbookViewId="0">
      <pane ySplit="3" topLeftCell="A148" activePane="bottomLeft" state="frozen"/>
      <selection activeCell="A85" sqref="A85"/>
      <selection pane="bottomLeft" activeCell="E167" sqref="E167"/>
    </sheetView>
  </sheetViews>
  <sheetFormatPr baseColWidth="10" defaultRowHeight="15"/>
  <cols>
    <col min="2" max="2" width="13.7109375" customWidth="1"/>
    <col min="3" max="3" width="11.7109375" bestFit="1" customWidth="1"/>
    <col min="4" max="4" width="14.140625" bestFit="1" customWidth="1"/>
    <col min="5" max="5" width="13.7109375" customWidth="1"/>
    <col min="6" max="6" width="15.28515625" bestFit="1" customWidth="1"/>
    <col min="7" max="7" width="13.85546875" bestFit="1" customWidth="1"/>
    <col min="8" max="9" width="11.7109375" bestFit="1" customWidth="1"/>
    <col min="10" max="10" width="14" bestFit="1" customWidth="1"/>
    <col min="11" max="11" width="11.7109375" bestFit="1" customWidth="1"/>
    <col min="12" max="12" width="11.85546875" customWidth="1"/>
    <col min="13" max="13" width="14.5703125" customWidth="1"/>
  </cols>
  <sheetData>
    <row r="1" spans="1:48" ht="41.25" customHeight="1">
      <c r="A1" s="194" t="s">
        <v>472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48">
      <c r="A2" s="2" t="s">
        <v>110</v>
      </c>
      <c r="B2" s="22" t="s">
        <v>248</v>
      </c>
      <c r="C2" s="22" t="s">
        <v>252</v>
      </c>
      <c r="D2" s="22" t="s">
        <v>249</v>
      </c>
      <c r="E2" s="22" t="s">
        <v>250</v>
      </c>
      <c r="F2" s="22" t="s">
        <v>253</v>
      </c>
      <c r="G2" s="22" t="s">
        <v>254</v>
      </c>
      <c r="H2" s="22" t="s">
        <v>255</v>
      </c>
      <c r="I2" s="22" t="s">
        <v>256</v>
      </c>
      <c r="J2" s="22" t="s">
        <v>251</v>
      </c>
      <c r="K2" s="22" t="s">
        <v>257</v>
      </c>
      <c r="L2" s="22" t="s">
        <v>258</v>
      </c>
      <c r="M2" s="4" t="s">
        <v>109</v>
      </c>
    </row>
    <row r="3" spans="1:48">
      <c r="A3" s="4" t="s">
        <v>174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>SUBTOTAL(109,B4:B15)</f>
        <v>172947.08</v>
      </c>
      <c r="C16" s="39">
        <f t="shared" ref="C16:M16" si="0">SUBTOTAL(109,C4:C15)</f>
        <v>72888.84</v>
      </c>
      <c r="D16" s="39">
        <f t="shared" si="0"/>
        <v>4656569.8199999994</v>
      </c>
      <c r="E16" s="39">
        <f t="shared" si="0"/>
        <v>0</v>
      </c>
      <c r="F16" s="39">
        <v>0</v>
      </c>
      <c r="G16" s="39">
        <f t="shared" si="0"/>
        <v>0</v>
      </c>
      <c r="H16" s="39">
        <f t="shared" si="0"/>
        <v>887573</v>
      </c>
      <c r="I16" s="39">
        <f t="shared" si="0"/>
        <v>8450</v>
      </c>
      <c r="J16" s="39">
        <f t="shared" si="0"/>
        <v>3990827.5999999996</v>
      </c>
      <c r="K16" s="39">
        <f t="shared" si="0"/>
        <v>0</v>
      </c>
      <c r="L16" s="39">
        <f t="shared" si="0"/>
        <v>294032</v>
      </c>
      <c r="M16" s="13">
        <f t="shared" si="0"/>
        <v>10083288.340000002</v>
      </c>
    </row>
    <row r="17" spans="1:48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>SUBTOTAL(109,B17:B28)</f>
        <v>138135.43</v>
      </c>
      <c r="C29" s="39">
        <f t="shared" ref="C29:M29" si="1">SUBTOTAL(109,C17:C28)</f>
        <v>60522.19</v>
      </c>
      <c r="D29" s="39">
        <f t="shared" si="1"/>
        <v>2670759.64</v>
      </c>
      <c r="E29" s="39">
        <f t="shared" si="1"/>
        <v>0</v>
      </c>
      <c r="F29" s="39">
        <v>0</v>
      </c>
      <c r="G29" s="39">
        <f t="shared" si="1"/>
        <v>0</v>
      </c>
      <c r="H29" s="39">
        <f t="shared" si="1"/>
        <v>724645.09</v>
      </c>
      <c r="I29" s="39">
        <f t="shared" si="1"/>
        <v>216.48</v>
      </c>
      <c r="J29" s="39">
        <f t="shared" si="1"/>
        <v>1704752</v>
      </c>
      <c r="K29" s="39">
        <f t="shared" si="1"/>
        <v>8460</v>
      </c>
      <c r="L29" s="39">
        <f t="shared" si="1"/>
        <v>15850</v>
      </c>
      <c r="M29" s="13">
        <f t="shared" si="1"/>
        <v>5323340.83</v>
      </c>
    </row>
    <row r="30" spans="1:48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>SUBTOTAL(109,B30:B41)</f>
        <v>187064.35</v>
      </c>
      <c r="C42" s="39">
        <f t="shared" ref="C42:M42" si="2">SUBTOTAL(109,C30:C41)</f>
        <v>152356.27000000002</v>
      </c>
      <c r="D42" s="39">
        <f t="shared" si="2"/>
        <v>7814323.3399999999</v>
      </c>
      <c r="E42" s="39">
        <f t="shared" si="2"/>
        <v>0</v>
      </c>
      <c r="F42" s="39">
        <v>0</v>
      </c>
      <c r="G42" s="39">
        <f t="shared" si="2"/>
        <v>16677.8</v>
      </c>
      <c r="H42" s="39">
        <f t="shared" si="2"/>
        <v>69057.23</v>
      </c>
      <c r="I42" s="39">
        <f t="shared" si="2"/>
        <v>71250</v>
      </c>
      <c r="J42" s="39">
        <f t="shared" si="2"/>
        <v>5837336.5</v>
      </c>
      <c r="K42" s="39">
        <f t="shared" si="2"/>
        <v>51600</v>
      </c>
      <c r="L42" s="39">
        <f t="shared" si="2"/>
        <v>0</v>
      </c>
      <c r="M42" s="13">
        <f t="shared" si="2"/>
        <v>14199665.49</v>
      </c>
    </row>
    <row r="43" spans="1:48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>SUBTOTAL(109,B43:B54)</f>
        <v>179408.44</v>
      </c>
      <c r="C55" s="39">
        <f t="shared" ref="C55:M55" si="3">SUBTOTAL(109,C43:C54)</f>
        <v>27355.14</v>
      </c>
      <c r="D55" s="39">
        <f t="shared" si="3"/>
        <v>3308010.4399999995</v>
      </c>
      <c r="E55" s="39">
        <f t="shared" si="3"/>
        <v>0</v>
      </c>
      <c r="F55" s="39">
        <v>0</v>
      </c>
      <c r="G55" s="39">
        <f t="shared" si="3"/>
        <v>0</v>
      </c>
      <c r="H55" s="39">
        <f t="shared" si="3"/>
        <v>0</v>
      </c>
      <c r="I55" s="39">
        <f t="shared" si="3"/>
        <v>589051.22</v>
      </c>
      <c r="J55" s="39">
        <f t="shared" si="3"/>
        <v>8632105.6600000001</v>
      </c>
      <c r="K55" s="39">
        <f t="shared" si="3"/>
        <v>0</v>
      </c>
      <c r="L55" s="39">
        <f t="shared" si="3"/>
        <v>0</v>
      </c>
      <c r="M55" s="13">
        <f t="shared" si="3"/>
        <v>12735930.899999999</v>
      </c>
    </row>
    <row r="56" spans="1:48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>SUBTOTAL(109,B56:B67)</f>
        <v>111960.91</v>
      </c>
      <c r="C68" s="39">
        <f t="shared" ref="C68:M68" si="4">SUBTOTAL(109,C56:C67)</f>
        <v>74409.589999999982</v>
      </c>
      <c r="D68" s="39">
        <f t="shared" si="4"/>
        <v>3859233.9299999997</v>
      </c>
      <c r="E68" s="39">
        <f t="shared" si="4"/>
        <v>344376.95999999996</v>
      </c>
      <c r="F68" s="39">
        <v>0</v>
      </c>
      <c r="G68" s="39">
        <f t="shared" si="4"/>
        <v>0</v>
      </c>
      <c r="H68" s="39">
        <f t="shared" si="4"/>
        <v>4887869.71</v>
      </c>
      <c r="I68" s="39">
        <f t="shared" si="4"/>
        <v>0</v>
      </c>
      <c r="J68" s="39">
        <f t="shared" si="4"/>
        <v>7175072.5499999998</v>
      </c>
      <c r="K68" s="39">
        <f t="shared" si="4"/>
        <v>14450</v>
      </c>
      <c r="L68" s="39">
        <f t="shared" si="4"/>
        <v>184050</v>
      </c>
      <c r="M68" s="13">
        <f t="shared" si="4"/>
        <v>16651423.649999999</v>
      </c>
    </row>
    <row r="69" spans="1:48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>SUBTOTAL(109,B69:B80)</f>
        <v>406619.13999999996</v>
      </c>
      <c r="C81" s="39">
        <f t="shared" ref="C81:L81" si="5">SUBTOTAL(109,C69:C80)</f>
        <v>15310.41</v>
      </c>
      <c r="D81" s="39">
        <f t="shared" si="5"/>
        <v>2671392.0100000002</v>
      </c>
      <c r="E81" s="39">
        <f t="shared" si="5"/>
        <v>414512.03</v>
      </c>
      <c r="F81" s="39">
        <v>0</v>
      </c>
      <c r="G81" s="39">
        <f t="shared" si="5"/>
        <v>0</v>
      </c>
      <c r="H81" s="39">
        <f t="shared" si="5"/>
        <v>1247912.78</v>
      </c>
      <c r="I81" s="39">
        <f t="shared" si="5"/>
        <v>0</v>
      </c>
      <c r="J81" s="39">
        <f t="shared" si="5"/>
        <v>4162250.9</v>
      </c>
      <c r="K81" s="39">
        <f t="shared" si="5"/>
        <v>0</v>
      </c>
      <c r="L81" s="39">
        <f t="shared" si="5"/>
        <v>0</v>
      </c>
      <c r="M81" s="13">
        <f>SUBTOTAL(109,M69:M80)</f>
        <v>8917997.2699999996</v>
      </c>
    </row>
    <row r="82" spans="1:48">
      <c r="A82" s="4" t="s">
        <v>177</v>
      </c>
      <c r="B82" s="72">
        <v>9471.7199999999993</v>
      </c>
      <c r="C82" s="72">
        <v>1319.58</v>
      </c>
      <c r="D82" s="72">
        <v>0</v>
      </c>
      <c r="E82" s="72">
        <v>0</v>
      </c>
      <c r="F82" s="72">
        <v>0</v>
      </c>
      <c r="G82" s="72">
        <v>23040</v>
      </c>
      <c r="H82" s="72">
        <v>53280</v>
      </c>
      <c r="I82" s="72">
        <v>0</v>
      </c>
      <c r="J82" s="72">
        <v>1083102.2</v>
      </c>
      <c r="K82" s="72">
        <v>0</v>
      </c>
      <c r="L82" s="72">
        <v>0</v>
      </c>
      <c r="M82" s="73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14">
        <v>8124.48</v>
      </c>
      <c r="C83" s="72">
        <v>0</v>
      </c>
      <c r="D83" s="72">
        <v>0</v>
      </c>
      <c r="E83" s="72">
        <v>0</v>
      </c>
      <c r="F83" s="14">
        <v>61000</v>
      </c>
      <c r="G83" s="72">
        <v>0</v>
      </c>
      <c r="H83" s="14">
        <v>21600</v>
      </c>
      <c r="I83" s="72">
        <v>0</v>
      </c>
      <c r="J83" s="14">
        <v>837794.62</v>
      </c>
      <c r="K83" s="72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74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187</v>
      </c>
      <c r="B85" s="14">
        <v>121575</v>
      </c>
      <c r="C85" s="14">
        <v>0</v>
      </c>
      <c r="D85" s="14">
        <v>72600</v>
      </c>
      <c r="E85" s="14">
        <v>0</v>
      </c>
      <c r="F85" s="74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190</v>
      </c>
      <c r="B86" s="14">
        <v>16834.88</v>
      </c>
      <c r="C86" s="14">
        <v>1596</v>
      </c>
      <c r="D86" s="14">
        <v>144590.82</v>
      </c>
      <c r="E86" s="14">
        <v>0</v>
      </c>
      <c r="F86" s="74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195</v>
      </c>
      <c r="B87" s="14">
        <v>23461.119999999999</v>
      </c>
      <c r="C87" s="14">
        <v>38.33</v>
      </c>
      <c r="D87" s="14">
        <v>28080</v>
      </c>
      <c r="E87" s="14">
        <v>0</v>
      </c>
      <c r="F87" s="74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14">
        <v>6884.92</v>
      </c>
      <c r="C88" s="14">
        <v>74.400000000000006</v>
      </c>
      <c r="D88" s="14">
        <v>113521.76</v>
      </c>
      <c r="E88" s="14">
        <v>0</v>
      </c>
      <c r="F88" s="74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14">
        <v>3790</v>
      </c>
      <c r="C89" s="14">
        <v>0</v>
      </c>
      <c r="D89" s="14">
        <v>10800</v>
      </c>
      <c r="E89" s="14">
        <v>0</v>
      </c>
      <c r="F89" s="74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14">
        <v>21279.39</v>
      </c>
      <c r="C90" s="14">
        <v>400</v>
      </c>
      <c r="D90" s="14">
        <v>52974</v>
      </c>
      <c r="E90" s="14">
        <v>121856.16</v>
      </c>
      <c r="F90" s="74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14">
        <v>24386.46</v>
      </c>
      <c r="C91" s="14">
        <v>209.5</v>
      </c>
      <c r="D91" s="14">
        <v>69725.25</v>
      </c>
      <c r="E91" s="14">
        <v>0</v>
      </c>
      <c r="F91" s="74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21">
        <v>9882.6</v>
      </c>
      <c r="C92" s="21">
        <v>0</v>
      </c>
      <c r="D92" s="21">
        <v>2160</v>
      </c>
      <c r="E92" s="21">
        <v>0</v>
      </c>
      <c r="F92" s="60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21">
        <v>15183.34</v>
      </c>
      <c r="C93" s="21">
        <v>0</v>
      </c>
      <c r="D93" s="21">
        <v>26653.74</v>
      </c>
      <c r="E93" s="21">
        <v>0</v>
      </c>
      <c r="F93" s="60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8"/>
      <c r="B94" s="39">
        <f>SUBTOTAL(109,B82:B93)</f>
        <v>286995.03000000003</v>
      </c>
      <c r="C94" s="39">
        <f t="shared" ref="C94:L94" si="6">SUBTOTAL(109,C82:C93)</f>
        <v>6157.8099999999995</v>
      </c>
      <c r="D94" s="39">
        <f t="shared" si="6"/>
        <v>646604.05000000005</v>
      </c>
      <c r="E94" s="39">
        <f>SUBTOTAL(109,E82:E93)</f>
        <v>200328.96000000002</v>
      </c>
      <c r="F94" s="39">
        <f t="shared" si="6"/>
        <v>106750</v>
      </c>
      <c r="G94" s="39">
        <f t="shared" si="6"/>
        <v>31308</v>
      </c>
      <c r="H94" s="39">
        <f t="shared" si="6"/>
        <v>1431422.4</v>
      </c>
      <c r="I94" s="39">
        <f t="shared" si="6"/>
        <v>0</v>
      </c>
      <c r="J94" s="39">
        <f t="shared" si="6"/>
        <v>22250997.52</v>
      </c>
      <c r="K94" s="39">
        <f t="shared" si="6"/>
        <v>0</v>
      </c>
      <c r="L94" s="39">
        <f t="shared" si="6"/>
        <v>779.46</v>
      </c>
      <c r="M94" s="39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5" t="s">
        <v>210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5" t="s">
        <v>212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5" t="s">
        <v>216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5" t="s">
        <v>218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5" t="s">
        <v>220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5" t="s">
        <v>222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5" t="s">
        <v>224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5" t="s">
        <v>226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5" t="s">
        <v>230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5" t="s">
        <v>232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5" t="s">
        <v>234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5" t="s">
        <v>237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38"/>
      <c r="B107" s="39">
        <f>SUBTOTAL(109,B95:B106)</f>
        <v>155684.54999999999</v>
      </c>
      <c r="C107" s="39">
        <f t="shared" ref="C107:L107" si="7">SUBTOTAL(109,C95:C106)</f>
        <v>37426.899999999994</v>
      </c>
      <c r="D107" s="39">
        <f t="shared" si="7"/>
        <v>471770.28999999992</v>
      </c>
      <c r="E107" s="39">
        <f t="shared" si="7"/>
        <v>0</v>
      </c>
      <c r="F107" s="39">
        <v>0</v>
      </c>
      <c r="G107" s="39">
        <f t="shared" si="7"/>
        <v>0</v>
      </c>
      <c r="H107" s="39">
        <f t="shared" si="7"/>
        <v>426412</v>
      </c>
      <c r="I107" s="39">
        <f t="shared" si="7"/>
        <v>0</v>
      </c>
      <c r="J107" s="39">
        <f t="shared" si="7"/>
        <v>7673631.21</v>
      </c>
      <c r="K107" s="39">
        <f t="shared" si="7"/>
        <v>0</v>
      </c>
      <c r="L107" s="39">
        <f t="shared" si="7"/>
        <v>210.84</v>
      </c>
      <c r="M107" s="39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1" t="s">
        <v>240</v>
      </c>
      <c r="B108" s="75">
        <v>7987.1</v>
      </c>
      <c r="C108" s="75">
        <v>447.1</v>
      </c>
      <c r="D108" s="75">
        <v>49547.199999999997</v>
      </c>
      <c r="E108" s="75">
        <v>0</v>
      </c>
      <c r="F108" s="70">
        <v>0</v>
      </c>
      <c r="G108" s="75">
        <v>0</v>
      </c>
      <c r="H108" s="75">
        <v>0</v>
      </c>
      <c r="I108" s="75">
        <v>0</v>
      </c>
      <c r="J108" s="75">
        <v>86198.75</v>
      </c>
      <c r="K108" s="75">
        <v>0</v>
      </c>
      <c r="L108" s="75">
        <v>0</v>
      </c>
      <c r="M108" s="76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1" t="s">
        <v>242</v>
      </c>
      <c r="B109" s="75">
        <v>2353.3000000000002</v>
      </c>
      <c r="C109" s="75">
        <v>1440</v>
      </c>
      <c r="D109" s="75">
        <v>40771.599999999999</v>
      </c>
      <c r="E109" s="75">
        <v>0</v>
      </c>
      <c r="F109" s="70">
        <v>0</v>
      </c>
      <c r="G109" s="75">
        <v>0</v>
      </c>
      <c r="H109" s="75">
        <v>0</v>
      </c>
      <c r="I109" s="75">
        <v>0</v>
      </c>
      <c r="J109" s="75">
        <v>336273.96</v>
      </c>
      <c r="K109" s="75">
        <v>0</v>
      </c>
      <c r="L109" s="75">
        <v>0</v>
      </c>
      <c r="M109" s="76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1" t="s">
        <v>244</v>
      </c>
      <c r="B110" s="75">
        <v>1440</v>
      </c>
      <c r="C110" s="75">
        <v>62.4</v>
      </c>
      <c r="D110" s="75">
        <v>74651.600000000006</v>
      </c>
      <c r="E110" s="75">
        <v>166500</v>
      </c>
      <c r="F110" s="70">
        <v>0</v>
      </c>
      <c r="G110" s="75">
        <v>44800</v>
      </c>
      <c r="H110" s="75">
        <v>0</v>
      </c>
      <c r="I110" s="75">
        <v>0</v>
      </c>
      <c r="J110" s="75">
        <v>192466.8</v>
      </c>
      <c r="K110" s="75">
        <v>0</v>
      </c>
      <c r="L110" s="75">
        <v>0</v>
      </c>
      <c r="M110" s="76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1" t="s">
        <v>247</v>
      </c>
      <c r="B111" s="75">
        <v>13774.1</v>
      </c>
      <c r="C111" s="75">
        <v>0</v>
      </c>
      <c r="D111" s="75">
        <v>96749.58</v>
      </c>
      <c r="E111" s="75">
        <v>0</v>
      </c>
      <c r="F111" s="85">
        <v>60400</v>
      </c>
      <c r="G111" s="75">
        <v>0</v>
      </c>
      <c r="H111" s="75">
        <v>0</v>
      </c>
      <c r="I111" s="75">
        <v>0</v>
      </c>
      <c r="J111" s="75">
        <v>66432.5</v>
      </c>
      <c r="K111" s="75">
        <v>0</v>
      </c>
      <c r="L111" s="75">
        <v>0</v>
      </c>
      <c r="M111" s="76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1" t="s">
        <v>387</v>
      </c>
      <c r="B112" s="75">
        <v>5828.05</v>
      </c>
      <c r="C112" s="75">
        <v>0</v>
      </c>
      <c r="D112" s="75">
        <v>77875.399999999994</v>
      </c>
      <c r="E112" s="75">
        <v>0</v>
      </c>
      <c r="F112" s="85">
        <v>0</v>
      </c>
      <c r="G112" s="75">
        <v>0</v>
      </c>
      <c r="H112" s="75">
        <v>0</v>
      </c>
      <c r="I112" s="75">
        <v>0</v>
      </c>
      <c r="J112" s="75">
        <v>52344.95</v>
      </c>
      <c r="K112" s="75">
        <v>0</v>
      </c>
      <c r="L112" s="75">
        <v>0</v>
      </c>
      <c r="M112" s="76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1" t="s">
        <v>390</v>
      </c>
      <c r="B113" s="9">
        <v>0</v>
      </c>
      <c r="C113" s="9">
        <v>0</v>
      </c>
      <c r="D113" s="9">
        <v>10057.6</v>
      </c>
      <c r="E113" s="9">
        <v>0</v>
      </c>
      <c r="F113" s="84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1" t="s">
        <v>392</v>
      </c>
      <c r="B114" s="9">
        <v>1209.5999999999999</v>
      </c>
      <c r="C114" s="9">
        <v>950</v>
      </c>
      <c r="D114" s="9">
        <v>117064.2</v>
      </c>
      <c r="E114" s="9">
        <v>0</v>
      </c>
      <c r="F114" s="84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1" t="s">
        <v>394</v>
      </c>
      <c r="B115" s="9">
        <v>900</v>
      </c>
      <c r="C115" s="9">
        <v>1080</v>
      </c>
      <c r="D115" s="9">
        <v>108048.4</v>
      </c>
      <c r="E115" s="9">
        <v>21126.65</v>
      </c>
      <c r="F115" s="84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1" t="s">
        <v>397</v>
      </c>
      <c r="B116" s="9">
        <v>0</v>
      </c>
      <c r="C116" s="9">
        <v>0</v>
      </c>
      <c r="D116" s="9">
        <v>52257.599999999999</v>
      </c>
      <c r="E116" s="9">
        <v>0</v>
      </c>
      <c r="F116" s="89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1" t="s">
        <v>400</v>
      </c>
      <c r="B117" s="9">
        <v>1555.2</v>
      </c>
      <c r="C117" s="9">
        <v>0</v>
      </c>
      <c r="D117" s="9">
        <v>89813.8</v>
      </c>
      <c r="E117" s="9">
        <v>0</v>
      </c>
      <c r="F117" s="92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1" t="s">
        <v>403</v>
      </c>
      <c r="B118" s="9">
        <v>2648</v>
      </c>
      <c r="C118" s="9">
        <v>0</v>
      </c>
      <c r="D118" s="9">
        <v>75517.38</v>
      </c>
      <c r="E118" s="9">
        <v>35046.910000000003</v>
      </c>
      <c r="F118" s="92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1" t="s">
        <v>406</v>
      </c>
      <c r="B119" s="9">
        <v>0</v>
      </c>
      <c r="C119" s="9">
        <v>4981.5</v>
      </c>
      <c r="D119" s="9">
        <v>62796.18</v>
      </c>
      <c r="E119" s="9">
        <v>114784.53</v>
      </c>
      <c r="F119" s="60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B120" s="39">
        <f>SUBTOTAL(109,B108:B119)</f>
        <v>37695.349999999991</v>
      </c>
      <c r="C120" s="39">
        <f t="shared" ref="C120:M120" si="8">SUBTOTAL(109,C108:C119)</f>
        <v>8961</v>
      </c>
      <c r="D120" s="39">
        <f t="shared" si="8"/>
        <v>855150.54</v>
      </c>
      <c r="E120" s="39">
        <f t="shared" si="8"/>
        <v>337458.08999999997</v>
      </c>
      <c r="F120" s="39">
        <f t="shared" si="8"/>
        <v>83211.48</v>
      </c>
      <c r="G120" s="39">
        <f t="shared" si="8"/>
        <v>44800</v>
      </c>
      <c r="H120" s="39">
        <f t="shared" si="8"/>
        <v>8200</v>
      </c>
      <c r="I120" s="39">
        <f t="shared" si="8"/>
        <v>0</v>
      </c>
      <c r="J120" s="39">
        <f t="shared" si="8"/>
        <v>1093883.3800000001</v>
      </c>
      <c r="K120" s="39">
        <f t="shared" si="8"/>
        <v>0</v>
      </c>
      <c r="L120" s="39">
        <f t="shared" si="8"/>
        <v>0</v>
      </c>
      <c r="M120" s="39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5" t="s">
        <v>407</v>
      </c>
      <c r="B121" s="97">
        <v>4837.8</v>
      </c>
      <c r="C121" s="97">
        <v>1440</v>
      </c>
      <c r="D121" s="97">
        <v>12433</v>
      </c>
      <c r="E121" s="97">
        <v>71881.58</v>
      </c>
      <c r="F121" s="97">
        <v>0</v>
      </c>
      <c r="G121" s="97">
        <v>0</v>
      </c>
      <c r="H121" s="97">
        <v>0</v>
      </c>
      <c r="I121" s="97">
        <v>0</v>
      </c>
      <c r="J121" s="97">
        <v>50130.8</v>
      </c>
      <c r="K121" s="97">
        <v>0</v>
      </c>
      <c r="L121" s="97">
        <v>0</v>
      </c>
      <c r="M121" s="100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5" t="s">
        <v>408</v>
      </c>
      <c r="B122" s="98">
        <v>937</v>
      </c>
      <c r="C122" s="98">
        <v>1440</v>
      </c>
      <c r="D122" s="98">
        <v>50622.2</v>
      </c>
      <c r="E122" s="98">
        <v>36363.46</v>
      </c>
      <c r="F122" s="98">
        <v>0</v>
      </c>
      <c r="G122" s="98">
        <v>0</v>
      </c>
      <c r="H122" s="98">
        <v>0</v>
      </c>
      <c r="I122" s="98">
        <v>0</v>
      </c>
      <c r="J122" s="98">
        <v>102995</v>
      </c>
      <c r="K122" s="98">
        <v>0</v>
      </c>
      <c r="L122" s="98">
        <v>0</v>
      </c>
      <c r="M122" s="106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5" t="s">
        <v>409</v>
      </c>
      <c r="B123" s="97">
        <v>3765.64</v>
      </c>
      <c r="C123" s="97">
        <v>0</v>
      </c>
      <c r="D123" s="97">
        <v>30983.8</v>
      </c>
      <c r="E123" s="97">
        <v>36363.46</v>
      </c>
      <c r="F123" s="97">
        <v>0</v>
      </c>
      <c r="G123" s="97">
        <v>0</v>
      </c>
      <c r="H123" s="97">
        <v>0</v>
      </c>
      <c r="I123" s="97">
        <v>0</v>
      </c>
      <c r="J123" s="97">
        <v>69800</v>
      </c>
      <c r="K123" s="97">
        <v>0</v>
      </c>
      <c r="L123" s="97">
        <v>0</v>
      </c>
      <c r="M123" s="100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5" t="s">
        <v>411</v>
      </c>
      <c r="B124" s="102">
        <v>6002.7</v>
      </c>
      <c r="C124" s="102">
        <v>0</v>
      </c>
      <c r="D124" s="102">
        <v>150437.53</v>
      </c>
      <c r="E124" s="102">
        <v>62422.22</v>
      </c>
      <c r="F124" s="102">
        <v>0</v>
      </c>
      <c r="G124" s="102">
        <v>0</v>
      </c>
      <c r="H124" s="102">
        <v>65726.7</v>
      </c>
      <c r="I124" s="102">
        <v>0</v>
      </c>
      <c r="J124" s="102">
        <v>35100</v>
      </c>
      <c r="K124" s="102">
        <v>0</v>
      </c>
      <c r="L124" s="102">
        <v>0</v>
      </c>
      <c r="M124" s="106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5" t="s">
        <v>412</v>
      </c>
      <c r="B125" s="97">
        <v>0</v>
      </c>
      <c r="C125" s="97">
        <v>0</v>
      </c>
      <c r="D125" s="97">
        <v>55372.2</v>
      </c>
      <c r="E125" s="97">
        <v>36176.19</v>
      </c>
      <c r="F125" s="97">
        <v>0</v>
      </c>
      <c r="G125" s="97">
        <v>0</v>
      </c>
      <c r="H125" s="97">
        <v>22000</v>
      </c>
      <c r="I125" s="97">
        <v>0</v>
      </c>
      <c r="J125" s="97">
        <v>162900</v>
      </c>
      <c r="K125" s="97">
        <v>0</v>
      </c>
      <c r="L125" s="97">
        <v>0</v>
      </c>
      <c r="M125" s="100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5" t="s">
        <v>413</v>
      </c>
      <c r="B126" s="102">
        <v>4012.5</v>
      </c>
      <c r="C126" s="102">
        <v>6531.25</v>
      </c>
      <c r="D126" s="102">
        <v>137483.6</v>
      </c>
      <c r="E126" s="102">
        <v>71674.84</v>
      </c>
      <c r="F126" s="102">
        <v>0</v>
      </c>
      <c r="G126" s="102">
        <v>0</v>
      </c>
      <c r="H126" s="102">
        <v>0</v>
      </c>
      <c r="I126" s="102">
        <v>0</v>
      </c>
      <c r="J126" s="102">
        <v>115250</v>
      </c>
      <c r="K126" s="102">
        <v>0</v>
      </c>
      <c r="L126" s="102">
        <v>0</v>
      </c>
      <c r="M126" s="106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5" t="s">
        <v>414</v>
      </c>
      <c r="B127" s="97">
        <v>0</v>
      </c>
      <c r="C127" s="97">
        <v>1200</v>
      </c>
      <c r="D127" s="97">
        <v>118722.1</v>
      </c>
      <c r="E127" s="97">
        <v>0</v>
      </c>
      <c r="F127" s="97">
        <v>0</v>
      </c>
      <c r="G127" s="97">
        <v>0</v>
      </c>
      <c r="H127" s="97">
        <v>377436.71</v>
      </c>
      <c r="I127" s="97">
        <v>175493.21</v>
      </c>
      <c r="J127" s="97">
        <v>56800</v>
      </c>
      <c r="K127" s="97">
        <v>0</v>
      </c>
      <c r="L127" s="97">
        <v>0</v>
      </c>
      <c r="M127" s="100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5" t="s">
        <v>415</v>
      </c>
      <c r="B128" s="102">
        <v>1440</v>
      </c>
      <c r="C128" s="102">
        <v>0</v>
      </c>
      <c r="D128" s="102">
        <v>132805.5</v>
      </c>
      <c r="E128" s="102">
        <v>0</v>
      </c>
      <c r="F128" s="102">
        <v>0</v>
      </c>
      <c r="G128" s="102">
        <v>0</v>
      </c>
      <c r="H128" s="102">
        <v>51741.9</v>
      </c>
      <c r="I128" s="102">
        <v>0</v>
      </c>
      <c r="J128" s="102">
        <v>15879.96</v>
      </c>
      <c r="K128" s="102">
        <v>0</v>
      </c>
      <c r="L128" s="102">
        <v>0</v>
      </c>
      <c r="M128" s="106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5" t="s">
        <v>416</v>
      </c>
      <c r="B129" s="97">
        <v>0</v>
      </c>
      <c r="C129" s="97">
        <v>2042.5</v>
      </c>
      <c r="D129" s="97">
        <v>98461.6</v>
      </c>
      <c r="E129" s="97">
        <v>0</v>
      </c>
      <c r="F129" s="97">
        <v>0</v>
      </c>
      <c r="G129" s="97">
        <v>0</v>
      </c>
      <c r="H129" s="97">
        <v>0</v>
      </c>
      <c r="I129" s="97">
        <v>0</v>
      </c>
      <c r="J129" s="97">
        <v>12900</v>
      </c>
      <c r="K129" s="97">
        <v>0</v>
      </c>
      <c r="L129" s="97">
        <v>0</v>
      </c>
      <c r="M129" s="100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5" t="s">
        <v>417</v>
      </c>
      <c r="B130" s="102">
        <v>5242</v>
      </c>
      <c r="C130" s="102">
        <v>1992</v>
      </c>
      <c r="D130" s="102">
        <v>40329.599999999999</v>
      </c>
      <c r="E130" s="102">
        <v>0</v>
      </c>
      <c r="F130" s="102">
        <v>0</v>
      </c>
      <c r="G130" s="102">
        <v>0</v>
      </c>
      <c r="H130" s="102">
        <v>0</v>
      </c>
      <c r="I130" s="102">
        <v>0</v>
      </c>
      <c r="J130" s="102">
        <v>92565</v>
      </c>
      <c r="K130" s="102">
        <v>0</v>
      </c>
      <c r="L130" s="102">
        <v>22400</v>
      </c>
      <c r="M130" s="106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5" t="s">
        <v>418</v>
      </c>
      <c r="B131" s="108">
        <v>5595</v>
      </c>
      <c r="C131" s="108">
        <v>0</v>
      </c>
      <c r="D131" s="108">
        <v>41059.599999999999</v>
      </c>
      <c r="E131" s="108">
        <v>109693.1</v>
      </c>
      <c r="F131" s="108">
        <v>0</v>
      </c>
      <c r="G131" s="108">
        <v>0</v>
      </c>
      <c r="H131" s="108">
        <v>255</v>
      </c>
      <c r="I131" s="108">
        <v>0</v>
      </c>
      <c r="J131" s="108">
        <v>132353.32999999999</v>
      </c>
      <c r="K131" s="108">
        <v>0</v>
      </c>
      <c r="L131" s="108">
        <v>16640</v>
      </c>
      <c r="M131" s="100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.75" thickBot="1">
      <c r="A132" s="45" t="s">
        <v>419</v>
      </c>
      <c r="B132" s="102">
        <v>7379.5</v>
      </c>
      <c r="C132" s="102">
        <v>0</v>
      </c>
      <c r="D132" s="102">
        <v>70605.5</v>
      </c>
      <c r="E132" s="102">
        <v>0</v>
      </c>
      <c r="F132" s="102">
        <v>0</v>
      </c>
      <c r="G132" s="102">
        <v>0</v>
      </c>
      <c r="H132" s="102">
        <v>0</v>
      </c>
      <c r="I132" s="102">
        <v>0</v>
      </c>
      <c r="J132" s="102">
        <v>105986</v>
      </c>
      <c r="K132" s="102">
        <v>0</v>
      </c>
      <c r="L132" s="102">
        <v>0</v>
      </c>
      <c r="M132" s="106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.75" thickTop="1">
      <c r="A133" s="45"/>
      <c r="B133" s="64">
        <f>SUM(B121:B132)</f>
        <v>39212.14</v>
      </c>
      <c r="C133" s="64">
        <f t="shared" ref="C133:M133" si="10">SUM(C121:C132)</f>
        <v>14645.75</v>
      </c>
      <c r="D133" s="64">
        <f t="shared" si="10"/>
        <v>939316.22999999986</v>
      </c>
      <c r="E133" s="64">
        <f t="shared" si="10"/>
        <v>424574.85</v>
      </c>
      <c r="F133" s="64">
        <f t="shared" si="10"/>
        <v>0</v>
      </c>
      <c r="G133" s="64">
        <f t="shared" si="10"/>
        <v>0</v>
      </c>
      <c r="H133" s="64">
        <f t="shared" si="10"/>
        <v>517160.31000000006</v>
      </c>
      <c r="I133" s="64">
        <f t="shared" si="10"/>
        <v>175493.21</v>
      </c>
      <c r="J133" s="64">
        <f t="shared" si="10"/>
        <v>952660.09</v>
      </c>
      <c r="K133" s="64">
        <f t="shared" si="10"/>
        <v>0</v>
      </c>
      <c r="L133" s="64">
        <f t="shared" si="10"/>
        <v>39040</v>
      </c>
      <c r="M133" s="64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5" t="s">
        <v>420</v>
      </c>
      <c r="B134" s="97">
        <v>0</v>
      </c>
      <c r="C134" s="97">
        <v>0</v>
      </c>
      <c r="D134" s="97">
        <v>0</v>
      </c>
      <c r="E134" s="97">
        <v>109711.38</v>
      </c>
      <c r="F134" s="97">
        <v>0</v>
      </c>
      <c r="G134" s="97">
        <v>0</v>
      </c>
      <c r="H134" s="97">
        <v>0</v>
      </c>
      <c r="I134" s="97">
        <v>0</v>
      </c>
      <c r="J134" s="97">
        <v>68095.679999999993</v>
      </c>
      <c r="K134" s="97">
        <v>0</v>
      </c>
      <c r="L134" s="97">
        <v>0</v>
      </c>
      <c r="M134" s="100">
        <v>177807.06</v>
      </c>
    </row>
    <row r="135" spans="1:47">
      <c r="A135" s="45" t="s">
        <v>422</v>
      </c>
      <c r="B135" s="121">
        <v>7172</v>
      </c>
      <c r="C135" s="121">
        <v>0</v>
      </c>
      <c r="D135" s="121">
        <v>43740.800000000003</v>
      </c>
      <c r="E135" s="121">
        <v>0</v>
      </c>
      <c r="F135" s="121">
        <v>55311.56</v>
      </c>
      <c r="G135" s="121">
        <v>0</v>
      </c>
      <c r="H135" s="121">
        <v>0</v>
      </c>
      <c r="I135" s="121">
        <v>0</v>
      </c>
      <c r="J135" s="121">
        <v>101250</v>
      </c>
      <c r="K135" s="121">
        <v>0</v>
      </c>
      <c r="L135" s="121">
        <v>0</v>
      </c>
      <c r="M135" s="123">
        <v>207474.36</v>
      </c>
    </row>
    <row r="136" spans="1:47">
      <c r="A136" s="45" t="s">
        <v>424</v>
      </c>
      <c r="B136" s="128">
        <v>23355.7</v>
      </c>
      <c r="C136" s="128">
        <v>2520</v>
      </c>
      <c r="D136" s="128">
        <v>34416</v>
      </c>
      <c r="E136" s="128">
        <v>0</v>
      </c>
      <c r="F136" s="128">
        <v>113671.85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184695.6</v>
      </c>
      <c r="M136" s="129">
        <v>358659.15</v>
      </c>
    </row>
    <row r="137" spans="1:47">
      <c r="A137" s="45" t="s">
        <v>426</v>
      </c>
      <c r="B137" s="121">
        <v>11679.1</v>
      </c>
      <c r="C137" s="121">
        <v>0</v>
      </c>
      <c r="D137" s="121">
        <v>89956.35</v>
      </c>
      <c r="E137" s="121">
        <v>0</v>
      </c>
      <c r="F137" s="121">
        <v>60004</v>
      </c>
      <c r="G137" s="121">
        <v>0</v>
      </c>
      <c r="H137" s="121">
        <v>47000</v>
      </c>
      <c r="I137" s="121">
        <v>0</v>
      </c>
      <c r="J137" s="121">
        <v>155450</v>
      </c>
      <c r="K137" s="121">
        <v>0</v>
      </c>
      <c r="L137" s="121">
        <v>0</v>
      </c>
      <c r="M137" s="123">
        <v>364089.45</v>
      </c>
    </row>
    <row r="138" spans="1:47">
      <c r="A138" s="45" t="s">
        <v>428</v>
      </c>
      <c r="B138" s="128">
        <v>1597.1</v>
      </c>
      <c r="C138" s="128">
        <v>2088</v>
      </c>
      <c r="D138" s="128">
        <v>73010.490000000005</v>
      </c>
      <c r="E138" s="128">
        <v>47297.98</v>
      </c>
      <c r="F138" s="128">
        <v>0</v>
      </c>
      <c r="G138" s="128">
        <v>0</v>
      </c>
      <c r="H138" s="128">
        <v>0</v>
      </c>
      <c r="I138" s="128">
        <v>26657.95</v>
      </c>
      <c r="J138" s="128">
        <v>110022</v>
      </c>
      <c r="K138" s="128">
        <v>86880</v>
      </c>
      <c r="L138" s="128">
        <v>2624</v>
      </c>
      <c r="M138" s="129">
        <v>350177.52</v>
      </c>
    </row>
    <row r="139" spans="1:47">
      <c r="A139" s="45" t="s">
        <v>430</v>
      </c>
      <c r="B139" s="121">
        <v>2762.97</v>
      </c>
      <c r="C139" s="121">
        <v>0</v>
      </c>
      <c r="D139" s="121">
        <v>70419.039999999994</v>
      </c>
      <c r="E139" s="121">
        <v>0</v>
      </c>
      <c r="F139" s="121">
        <v>0</v>
      </c>
      <c r="G139" s="121">
        <v>21659.279999999999</v>
      </c>
      <c r="H139" s="121">
        <v>0</v>
      </c>
      <c r="I139" s="121">
        <v>165276</v>
      </c>
      <c r="J139" s="121">
        <v>0</v>
      </c>
      <c r="K139" s="121">
        <v>0</v>
      </c>
      <c r="L139" s="121">
        <v>22225</v>
      </c>
      <c r="M139" s="123">
        <v>282342.28999999998</v>
      </c>
    </row>
    <row r="140" spans="1:47">
      <c r="A140" s="45" t="s">
        <v>432</v>
      </c>
      <c r="B140" s="128">
        <v>10619.42</v>
      </c>
      <c r="C140" s="128">
        <v>1527.68</v>
      </c>
      <c r="D140" s="128">
        <v>86845.78</v>
      </c>
      <c r="E140" s="128">
        <v>0</v>
      </c>
      <c r="F140" s="128">
        <v>76749.119999999995</v>
      </c>
      <c r="G140" s="128">
        <v>176893.22</v>
      </c>
      <c r="H140" s="128">
        <v>0</v>
      </c>
      <c r="I140" s="128">
        <v>284278</v>
      </c>
      <c r="J140" s="128">
        <v>0</v>
      </c>
      <c r="K140" s="128">
        <v>0</v>
      </c>
      <c r="L140" s="128">
        <v>84662.5</v>
      </c>
      <c r="M140" s="129">
        <v>721575.72</v>
      </c>
    </row>
    <row r="141" spans="1:47">
      <c r="A141" s="45" t="s">
        <v>434</v>
      </c>
      <c r="B141" s="121">
        <v>0</v>
      </c>
      <c r="C141" s="121">
        <v>0</v>
      </c>
      <c r="D141" s="121">
        <v>53030.8</v>
      </c>
      <c r="E141" s="121">
        <v>0</v>
      </c>
      <c r="F141" s="121">
        <v>19596.91</v>
      </c>
      <c r="G141" s="121">
        <v>55575</v>
      </c>
      <c r="H141" s="121">
        <v>0</v>
      </c>
      <c r="I141" s="121">
        <v>0</v>
      </c>
      <c r="J141" s="121">
        <v>361490</v>
      </c>
      <c r="K141" s="121">
        <v>0</v>
      </c>
      <c r="L141" s="121">
        <v>42300</v>
      </c>
      <c r="M141" s="123">
        <v>531992.71</v>
      </c>
    </row>
    <row r="142" spans="1:47">
      <c r="A142" s="45" t="s">
        <v>436</v>
      </c>
      <c r="B142" s="128">
        <v>6656.4</v>
      </c>
      <c r="C142" s="128">
        <v>179037.7</v>
      </c>
      <c r="D142" s="128">
        <v>0</v>
      </c>
      <c r="E142" s="128">
        <v>0</v>
      </c>
      <c r="F142" s="136">
        <v>0</v>
      </c>
      <c r="G142" s="136">
        <v>0</v>
      </c>
      <c r="H142" s="136">
        <v>0</v>
      </c>
      <c r="I142" s="136">
        <v>0</v>
      </c>
      <c r="J142" s="136">
        <v>138466</v>
      </c>
      <c r="K142" s="136">
        <v>0</v>
      </c>
      <c r="L142" s="136">
        <v>54300</v>
      </c>
      <c r="M142" s="129">
        <v>378460.1</v>
      </c>
    </row>
    <row r="143" spans="1:47">
      <c r="A143" s="45" t="s">
        <v>438</v>
      </c>
      <c r="B143" s="121">
        <v>7884.4</v>
      </c>
      <c r="C143" s="121">
        <v>0</v>
      </c>
      <c r="D143" s="121">
        <v>146895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115566</v>
      </c>
      <c r="K143" s="121">
        <v>0</v>
      </c>
      <c r="L143" s="121">
        <v>27600</v>
      </c>
      <c r="M143" s="123">
        <v>297945.40000000002</v>
      </c>
    </row>
    <row r="144" spans="1:47">
      <c r="A144" s="45" t="s">
        <v>440</v>
      </c>
      <c r="B144" s="128">
        <v>1500</v>
      </c>
      <c r="C144" s="128">
        <v>0</v>
      </c>
      <c r="D144" s="128">
        <v>111855.78</v>
      </c>
      <c r="E144" s="128">
        <v>0</v>
      </c>
      <c r="F144" s="128">
        <v>0</v>
      </c>
      <c r="G144" s="128">
        <v>0</v>
      </c>
      <c r="H144" s="128">
        <v>0</v>
      </c>
      <c r="I144" s="128">
        <v>0</v>
      </c>
      <c r="J144" s="128">
        <v>70992</v>
      </c>
      <c r="K144" s="128">
        <v>0</v>
      </c>
      <c r="L144" s="128">
        <v>0</v>
      </c>
      <c r="M144" s="129">
        <v>184347.78</v>
      </c>
    </row>
    <row r="145" spans="1:13" ht="15.75" thickBot="1">
      <c r="A145" s="45" t="s">
        <v>442</v>
      </c>
      <c r="B145" s="121">
        <v>3815.55</v>
      </c>
      <c r="C145" s="121">
        <v>0</v>
      </c>
      <c r="D145" s="121">
        <v>161690.4</v>
      </c>
      <c r="E145" s="121">
        <v>0</v>
      </c>
      <c r="F145" s="121">
        <v>0</v>
      </c>
      <c r="G145" s="121">
        <v>0</v>
      </c>
      <c r="H145" s="121">
        <v>0</v>
      </c>
      <c r="I145" s="121">
        <v>189430</v>
      </c>
      <c r="J145" s="121">
        <v>0</v>
      </c>
      <c r="K145" s="121">
        <v>0</v>
      </c>
      <c r="L145" s="121">
        <v>0</v>
      </c>
      <c r="M145" s="123">
        <v>354935.95</v>
      </c>
    </row>
    <row r="146" spans="1:13" ht="15.75" thickTop="1">
      <c r="A146" s="148"/>
      <c r="B146" s="64">
        <f>SUM(B134:B145)</f>
        <v>77042.64</v>
      </c>
      <c r="C146" s="64">
        <f t="shared" ref="C146:M146" si="11">SUM(C134:C145)</f>
        <v>185173.38</v>
      </c>
      <c r="D146" s="64">
        <f t="shared" si="11"/>
        <v>871860.44000000006</v>
      </c>
      <c r="E146" s="64">
        <f t="shared" si="11"/>
        <v>157009.36000000002</v>
      </c>
      <c r="F146" s="64">
        <f t="shared" si="11"/>
        <v>325333.44</v>
      </c>
      <c r="G146" s="64">
        <f t="shared" si="11"/>
        <v>254127.5</v>
      </c>
      <c r="H146" s="64">
        <f t="shared" si="11"/>
        <v>47000</v>
      </c>
      <c r="I146" s="64">
        <f t="shared" si="11"/>
        <v>665641.94999999995</v>
      </c>
      <c r="J146" s="64">
        <f t="shared" si="11"/>
        <v>1121331.68</v>
      </c>
      <c r="K146" s="64">
        <f t="shared" si="11"/>
        <v>86880</v>
      </c>
      <c r="L146" s="64">
        <f t="shared" si="11"/>
        <v>418407.1</v>
      </c>
      <c r="M146" s="64">
        <f t="shared" si="11"/>
        <v>4209807.4899999993</v>
      </c>
    </row>
    <row r="147" spans="1:13">
      <c r="A147" s="45" t="s">
        <v>444</v>
      </c>
      <c r="B147" s="121">
        <v>13731.55</v>
      </c>
      <c r="C147" s="121">
        <v>0</v>
      </c>
      <c r="D147" s="121">
        <v>21378.400000000001</v>
      </c>
      <c r="E147" s="121">
        <v>0</v>
      </c>
      <c r="F147" s="121">
        <v>111362.07</v>
      </c>
      <c r="G147" s="121">
        <v>0</v>
      </c>
      <c r="H147" s="121">
        <v>83250</v>
      </c>
      <c r="I147" s="121">
        <v>66118</v>
      </c>
      <c r="J147" s="121">
        <v>0</v>
      </c>
      <c r="K147" s="121">
        <v>0</v>
      </c>
      <c r="L147" s="121">
        <v>18200</v>
      </c>
      <c r="M147" s="123">
        <v>314040.02</v>
      </c>
    </row>
    <row r="148" spans="1:13">
      <c r="A148" s="45" t="s">
        <v>446</v>
      </c>
      <c r="B148" s="128">
        <v>6277.7</v>
      </c>
      <c r="C148" s="128">
        <v>0</v>
      </c>
      <c r="D148" s="128">
        <v>112901.1</v>
      </c>
      <c r="E148" s="128">
        <v>0</v>
      </c>
      <c r="F148" s="128">
        <v>365464.89</v>
      </c>
      <c r="G148" s="128">
        <v>0</v>
      </c>
      <c r="H148" s="128">
        <v>11800</v>
      </c>
      <c r="I148" s="128">
        <v>88792</v>
      </c>
      <c r="J148" s="128">
        <v>0</v>
      </c>
      <c r="K148" s="128">
        <v>0</v>
      </c>
      <c r="L148" s="128">
        <v>3000</v>
      </c>
      <c r="M148" s="129">
        <v>588235.68999999994</v>
      </c>
    </row>
    <row r="149" spans="1:13">
      <c r="A149" s="45" t="s">
        <v>447</v>
      </c>
      <c r="B149" s="121">
        <v>4315.5</v>
      </c>
      <c r="C149" s="121">
        <v>2200</v>
      </c>
      <c r="D149" s="121">
        <v>49803.45</v>
      </c>
      <c r="E149" s="121">
        <v>0</v>
      </c>
      <c r="F149" s="121">
        <v>6175.31</v>
      </c>
      <c r="G149" s="121">
        <v>0</v>
      </c>
      <c r="H149" s="121">
        <v>86485.98</v>
      </c>
      <c r="I149" s="121">
        <v>67042</v>
      </c>
      <c r="J149" s="121">
        <v>0</v>
      </c>
      <c r="K149" s="121">
        <v>0</v>
      </c>
      <c r="L149" s="121">
        <v>3200</v>
      </c>
      <c r="M149" s="123">
        <v>219222.24</v>
      </c>
    </row>
    <row r="150" spans="1:13">
      <c r="A150" s="45" t="s">
        <v>450</v>
      </c>
      <c r="B150" s="128">
        <v>19246.55</v>
      </c>
      <c r="C150" s="128">
        <v>0</v>
      </c>
      <c r="D150" s="128">
        <v>295595.7</v>
      </c>
      <c r="E150" s="128">
        <v>0</v>
      </c>
      <c r="F150" s="128">
        <v>24555.23</v>
      </c>
      <c r="G150" s="128">
        <v>0</v>
      </c>
      <c r="H150" s="128">
        <v>105437.42</v>
      </c>
      <c r="I150" s="128">
        <v>0</v>
      </c>
      <c r="J150" s="128">
        <v>0</v>
      </c>
      <c r="K150" s="128">
        <v>0</v>
      </c>
      <c r="L150" s="128">
        <v>0</v>
      </c>
      <c r="M150" s="129">
        <v>444834.9</v>
      </c>
    </row>
    <row r="151" spans="1:13">
      <c r="A151" s="45" t="s">
        <v>452</v>
      </c>
      <c r="B151" s="121">
        <v>4999.5</v>
      </c>
      <c r="C151" s="121">
        <v>0</v>
      </c>
      <c r="D151" s="121">
        <v>101421</v>
      </c>
      <c r="E151" s="121">
        <v>0</v>
      </c>
      <c r="F151" s="121">
        <v>0</v>
      </c>
      <c r="G151" s="121">
        <v>0</v>
      </c>
      <c r="H151" s="121">
        <v>175750</v>
      </c>
      <c r="I151" s="121">
        <v>0</v>
      </c>
      <c r="J151" s="121">
        <v>0</v>
      </c>
      <c r="K151" s="121">
        <v>0</v>
      </c>
      <c r="L151" s="121">
        <v>7800</v>
      </c>
      <c r="M151" s="123">
        <v>289970.5</v>
      </c>
    </row>
    <row r="152" spans="1:13">
      <c r="A152" s="45" t="s">
        <v>453</v>
      </c>
      <c r="B152" s="128">
        <v>9504</v>
      </c>
      <c r="C152" s="128">
        <v>0</v>
      </c>
      <c r="D152" s="128">
        <v>86006.399999999994</v>
      </c>
      <c r="E152" s="128">
        <v>0</v>
      </c>
      <c r="F152" s="128">
        <v>0</v>
      </c>
      <c r="G152" s="128">
        <v>0</v>
      </c>
      <c r="H152" s="128">
        <v>59348.3</v>
      </c>
      <c r="I152" s="128">
        <v>0</v>
      </c>
      <c r="J152" s="128">
        <v>0</v>
      </c>
      <c r="K152" s="128">
        <v>0</v>
      </c>
      <c r="L152" s="128">
        <v>8400</v>
      </c>
      <c r="M152" s="129">
        <v>163258.70000000001</v>
      </c>
    </row>
    <row r="153" spans="1:13">
      <c r="A153" s="45" t="s">
        <v>454</v>
      </c>
      <c r="B153" s="166">
        <v>250089.59</v>
      </c>
      <c r="C153" s="166">
        <v>4817.83</v>
      </c>
      <c r="D153" s="166">
        <v>172005.3</v>
      </c>
      <c r="E153" s="166">
        <v>0</v>
      </c>
      <c r="F153" s="166">
        <v>0</v>
      </c>
      <c r="G153" s="166">
        <v>0</v>
      </c>
      <c r="H153" s="166">
        <v>116673.3</v>
      </c>
      <c r="I153" s="166">
        <v>0</v>
      </c>
      <c r="J153" s="166">
        <v>456752.8</v>
      </c>
      <c r="K153" s="166">
        <v>0</v>
      </c>
      <c r="L153" s="166">
        <v>0</v>
      </c>
      <c r="M153" s="50">
        <v>1000338.82</v>
      </c>
    </row>
    <row r="154" spans="1:13">
      <c r="A154" s="45" t="s">
        <v>458</v>
      </c>
      <c r="B154" s="173">
        <v>160428.6</v>
      </c>
      <c r="C154" s="173">
        <v>3300</v>
      </c>
      <c r="D154" s="173">
        <v>42336</v>
      </c>
      <c r="E154" s="173">
        <v>0</v>
      </c>
      <c r="F154" s="173">
        <v>0</v>
      </c>
      <c r="G154" s="173">
        <v>2709.89</v>
      </c>
      <c r="H154" s="173">
        <v>56025</v>
      </c>
      <c r="I154" s="173">
        <v>291600</v>
      </c>
      <c r="J154" s="173">
        <v>0</v>
      </c>
      <c r="K154" s="173">
        <v>21600</v>
      </c>
      <c r="L154" s="173">
        <v>0</v>
      </c>
      <c r="M154" s="138">
        <v>577999.49</v>
      </c>
    </row>
    <row r="155" spans="1:13">
      <c r="A155" s="45" t="s">
        <v>459</v>
      </c>
      <c r="B155" s="166">
        <v>160256.20000000001</v>
      </c>
      <c r="C155" s="166">
        <v>0</v>
      </c>
      <c r="D155" s="166">
        <v>286383.59999999998</v>
      </c>
      <c r="E155" s="166">
        <v>0</v>
      </c>
      <c r="F155" s="166">
        <v>0</v>
      </c>
      <c r="G155" s="166">
        <v>0</v>
      </c>
      <c r="H155" s="166">
        <v>76950</v>
      </c>
      <c r="I155" s="166">
        <v>88000</v>
      </c>
      <c r="J155" s="166">
        <v>0</v>
      </c>
      <c r="K155" s="166">
        <v>0</v>
      </c>
      <c r="L155" s="166">
        <v>0</v>
      </c>
      <c r="M155" s="50">
        <v>611589.80000000005</v>
      </c>
    </row>
    <row r="156" spans="1:13">
      <c r="A156" s="45" t="s">
        <v>460</v>
      </c>
      <c r="B156" s="173">
        <v>104537.1</v>
      </c>
      <c r="C156" s="173">
        <v>0</v>
      </c>
      <c r="D156" s="173">
        <v>147750.76</v>
      </c>
      <c r="E156" s="173">
        <v>0</v>
      </c>
      <c r="F156" s="173">
        <v>0</v>
      </c>
      <c r="G156" s="173">
        <v>111225</v>
      </c>
      <c r="H156" s="173">
        <v>236739.09</v>
      </c>
      <c r="I156" s="173">
        <v>158200</v>
      </c>
      <c r="J156" s="173">
        <v>0</v>
      </c>
      <c r="K156" s="173">
        <v>0</v>
      </c>
      <c r="L156" s="173">
        <v>0</v>
      </c>
      <c r="M156" s="138">
        <v>758451.95</v>
      </c>
    </row>
    <row r="157" spans="1:13">
      <c r="A157" s="45" t="s">
        <v>464</v>
      </c>
      <c r="B157" s="60">
        <v>64850.51</v>
      </c>
      <c r="C157" s="60">
        <v>0</v>
      </c>
      <c r="D157" s="60">
        <v>0</v>
      </c>
      <c r="E157" s="60">
        <v>0</v>
      </c>
      <c r="F157" s="60">
        <v>0</v>
      </c>
      <c r="G157" s="60">
        <v>88980</v>
      </c>
      <c r="H157" s="60">
        <v>367746.67</v>
      </c>
      <c r="I157" s="60">
        <v>0</v>
      </c>
      <c r="J157" s="60">
        <v>34000</v>
      </c>
      <c r="K157" s="60">
        <v>0</v>
      </c>
      <c r="L157" s="60">
        <v>0</v>
      </c>
      <c r="M157" s="175">
        <v>555577.18000000005</v>
      </c>
    </row>
    <row r="158" spans="1:13" ht="15.75" thickBot="1">
      <c r="A158" s="45" t="s">
        <v>466</v>
      </c>
      <c r="B158" s="173">
        <v>1620</v>
      </c>
      <c r="C158" s="173">
        <v>7200</v>
      </c>
      <c r="D158" s="173">
        <v>68378.23</v>
      </c>
      <c r="E158" s="173">
        <v>0</v>
      </c>
      <c r="F158" s="173">
        <v>0</v>
      </c>
      <c r="G158" s="173">
        <v>0</v>
      </c>
      <c r="H158" s="173">
        <v>94228</v>
      </c>
      <c r="I158" s="173">
        <v>104200</v>
      </c>
      <c r="J158" s="173">
        <v>0</v>
      </c>
      <c r="K158" s="173">
        <v>0</v>
      </c>
      <c r="L158" s="173">
        <v>5500</v>
      </c>
      <c r="M158" s="138">
        <v>281126.23</v>
      </c>
    </row>
    <row r="159" spans="1:13" ht="15.75" thickTop="1">
      <c r="A159" s="148"/>
      <c r="B159" s="64">
        <f>SUM(B147:B158)</f>
        <v>799856.79999999993</v>
      </c>
      <c r="C159" s="64">
        <f t="shared" ref="C159:M159" si="12">SUM(C147:C158)</f>
        <v>17517.830000000002</v>
      </c>
      <c r="D159" s="64">
        <f t="shared" si="12"/>
        <v>1383959.9400000002</v>
      </c>
      <c r="E159" s="64">
        <f t="shared" si="12"/>
        <v>0</v>
      </c>
      <c r="F159" s="64">
        <f t="shared" si="12"/>
        <v>507557.5</v>
      </c>
      <c r="G159" s="64">
        <f t="shared" si="12"/>
        <v>202914.89</v>
      </c>
      <c r="H159" s="64">
        <f t="shared" si="12"/>
        <v>1470433.76</v>
      </c>
      <c r="I159" s="64">
        <f t="shared" si="12"/>
        <v>863952</v>
      </c>
      <c r="J159" s="64">
        <f t="shared" si="12"/>
        <v>490752.8</v>
      </c>
      <c r="K159" s="64">
        <f t="shared" si="12"/>
        <v>21600</v>
      </c>
      <c r="L159" s="64">
        <f t="shared" si="12"/>
        <v>46100</v>
      </c>
      <c r="M159" s="64">
        <f t="shared" si="12"/>
        <v>5804645.5199999996</v>
      </c>
    </row>
    <row r="160" spans="1:13" s="186" customFormat="1">
      <c r="A160" s="148" t="s">
        <v>468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72">
        <v>257981.05</v>
      </c>
    </row>
    <row r="161" spans="1:13" s="186" customFormat="1">
      <c r="A161" s="148" t="s">
        <v>484</v>
      </c>
      <c r="B161" s="167">
        <v>4716</v>
      </c>
      <c r="C161" s="167">
        <v>87416.7</v>
      </c>
      <c r="D161" s="167">
        <v>0</v>
      </c>
      <c r="E161" s="167">
        <v>0</v>
      </c>
      <c r="F161" s="167">
        <v>0</v>
      </c>
      <c r="G161" s="167">
        <v>796.32</v>
      </c>
      <c r="H161" s="167">
        <v>9000</v>
      </c>
      <c r="I161" s="167">
        <v>389500</v>
      </c>
      <c r="J161" s="167">
        <v>0</v>
      </c>
      <c r="K161" s="167">
        <v>6700</v>
      </c>
      <c r="L161" s="167">
        <v>0</v>
      </c>
      <c r="M161" s="168">
        <v>498129.02</v>
      </c>
    </row>
    <row r="162" spans="1:13" s="186" customFormat="1">
      <c r="A162" s="148" t="s">
        <v>487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72">
        <v>1073387.1100000001</v>
      </c>
    </row>
    <row r="163" spans="1:13" s="186" customFormat="1">
      <c r="A163" s="148" t="s">
        <v>490</v>
      </c>
      <c r="B163" s="167">
        <v>9538</v>
      </c>
      <c r="C163" s="167">
        <v>1245</v>
      </c>
      <c r="D163" s="167">
        <v>414.72</v>
      </c>
      <c r="E163" s="167">
        <v>0</v>
      </c>
      <c r="F163" s="167">
        <v>0</v>
      </c>
      <c r="G163" s="167">
        <v>0</v>
      </c>
      <c r="H163" s="167">
        <v>133647</v>
      </c>
      <c r="I163" s="167">
        <v>0</v>
      </c>
      <c r="J163" s="167">
        <v>350350</v>
      </c>
      <c r="K163" s="167">
        <v>0</v>
      </c>
      <c r="L163" s="167">
        <v>0</v>
      </c>
      <c r="M163" s="168">
        <v>495194.72</v>
      </c>
    </row>
    <row r="164" spans="1:13" ht="18.75">
      <c r="A164" s="17" t="s">
        <v>175</v>
      </c>
      <c r="B164" s="18"/>
      <c r="C164" s="18"/>
      <c r="D164" s="18"/>
      <c r="E164" s="18"/>
    </row>
    <row r="165" spans="1:13" ht="18.75">
      <c r="A165" s="120" t="s">
        <v>494</v>
      </c>
      <c r="B165" s="18"/>
      <c r="C165" s="18"/>
      <c r="D165" s="18"/>
      <c r="E165" s="18"/>
    </row>
  </sheetData>
  <sheetProtection password="9E07" sheet="1" objects="1" scenarios="1"/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65"/>
  <sheetViews>
    <sheetView zoomScaleNormal="100" workbookViewId="0">
      <pane ySplit="3" topLeftCell="A156" activePane="bottomLeft" state="frozen"/>
      <selection activeCell="A85" sqref="A85"/>
      <selection pane="bottomLeft" activeCell="D174" sqref="D174"/>
    </sheetView>
  </sheetViews>
  <sheetFormatPr baseColWidth="10" defaultRowHeight="15"/>
  <cols>
    <col min="1" max="1" width="12.42578125" customWidth="1"/>
    <col min="3" max="3" width="13.28515625" customWidth="1"/>
    <col min="6" max="6" width="13.140625" customWidth="1"/>
    <col min="11" max="11" width="12" customWidth="1"/>
    <col min="24" max="24" width="11.85546875" customWidth="1"/>
    <col min="25" max="25" width="14.5703125" customWidth="1"/>
    <col min="26" max="26" width="11.85546875" customWidth="1"/>
    <col min="27" max="27" width="13.140625" customWidth="1"/>
    <col min="28" max="28" width="12.85546875" customWidth="1"/>
    <col min="29" max="29" width="12.28515625" customWidth="1"/>
    <col min="30" max="30" width="11.85546875" customWidth="1"/>
    <col min="31" max="31" width="14.42578125" customWidth="1"/>
    <col min="32" max="32" width="12.85546875" customWidth="1"/>
    <col min="33" max="33" width="13" customWidth="1"/>
  </cols>
  <sheetData>
    <row r="1" spans="1:47" ht="63" customHeight="1">
      <c r="A1" s="194" t="s">
        <v>473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</row>
    <row r="2" spans="1:47">
      <c r="A2" s="2" t="s">
        <v>110</v>
      </c>
      <c r="B2" s="3" t="s">
        <v>259</v>
      </c>
      <c r="C2" s="3" t="s">
        <v>260</v>
      </c>
      <c r="D2" s="3" t="s">
        <v>261</v>
      </c>
      <c r="E2" s="3" t="s">
        <v>262</v>
      </c>
      <c r="F2" s="3" t="s">
        <v>263</v>
      </c>
      <c r="G2" s="3" t="s">
        <v>264</v>
      </c>
      <c r="H2" s="3" t="s">
        <v>265</v>
      </c>
      <c r="I2" s="3" t="s">
        <v>266</v>
      </c>
      <c r="J2" s="3" t="s">
        <v>267</v>
      </c>
      <c r="K2" s="3" t="s">
        <v>268</v>
      </c>
      <c r="L2" s="3" t="s">
        <v>269</v>
      </c>
      <c r="M2" s="3" t="s">
        <v>270</v>
      </c>
      <c r="N2" s="3" t="s">
        <v>271</v>
      </c>
      <c r="O2" s="3" t="s">
        <v>272</v>
      </c>
      <c r="P2" s="3" t="s">
        <v>273</v>
      </c>
      <c r="Q2" s="3" t="s">
        <v>274</v>
      </c>
      <c r="R2" s="3" t="s">
        <v>275</v>
      </c>
      <c r="S2" s="3" t="s">
        <v>276</v>
      </c>
      <c r="T2" s="3" t="s">
        <v>277</v>
      </c>
      <c r="U2" s="3" t="s">
        <v>278</v>
      </c>
      <c r="V2" s="3" t="s">
        <v>279</v>
      </c>
      <c r="W2" s="3" t="s">
        <v>280</v>
      </c>
      <c r="X2" s="3" t="s">
        <v>281</v>
      </c>
      <c r="Y2" s="22" t="s">
        <v>282</v>
      </c>
      <c r="Z2" s="3" t="s">
        <v>283</v>
      </c>
      <c r="AA2" s="3" t="s">
        <v>284</v>
      </c>
      <c r="AB2" s="3" t="s">
        <v>285</v>
      </c>
      <c r="AC2" s="3" t="s">
        <v>286</v>
      </c>
      <c r="AD2" s="3" t="s">
        <v>287</v>
      </c>
      <c r="AE2" s="3" t="s">
        <v>288</v>
      </c>
      <c r="AF2" s="3" t="s">
        <v>289</v>
      </c>
      <c r="AG2" s="2" t="s">
        <v>109</v>
      </c>
    </row>
    <row r="3" spans="1:47">
      <c r="A3" s="4" t="s">
        <v>174</v>
      </c>
      <c r="B3" s="3" t="s">
        <v>117</v>
      </c>
      <c r="C3" s="3" t="s">
        <v>118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6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24.3</v>
      </c>
      <c r="C16" s="39">
        <f t="shared" ref="C16:AG16" si="0">SUBTOTAL(109,C4:C15)</f>
        <v>62524.3</v>
      </c>
      <c r="D16" s="39">
        <f t="shared" si="0"/>
        <v>9979.2000000000007</v>
      </c>
      <c r="E16" s="39">
        <f t="shared" si="0"/>
        <v>24.3</v>
      </c>
      <c r="F16" s="39">
        <f t="shared" si="0"/>
        <v>0</v>
      </c>
      <c r="G16" s="39">
        <f t="shared" si="0"/>
        <v>84.58</v>
      </c>
      <c r="H16" s="39">
        <f t="shared" si="0"/>
        <v>6</v>
      </c>
      <c r="I16" s="39">
        <f t="shared" si="0"/>
        <v>13.74</v>
      </c>
      <c r="J16" s="39">
        <f t="shared" si="0"/>
        <v>0</v>
      </c>
      <c r="K16" s="39">
        <f t="shared" si="0"/>
        <v>35435.879999999997</v>
      </c>
      <c r="L16" s="39">
        <f t="shared" si="0"/>
        <v>0</v>
      </c>
      <c r="M16" s="39">
        <f t="shared" si="0"/>
        <v>24.3</v>
      </c>
      <c r="N16" s="39">
        <f t="shared" si="0"/>
        <v>24.3</v>
      </c>
      <c r="O16" s="39">
        <f t="shared" si="0"/>
        <v>79.510000000000005</v>
      </c>
      <c r="P16" s="39">
        <f t="shared" si="0"/>
        <v>93.660000000000011</v>
      </c>
      <c r="Q16" s="39">
        <f t="shared" si="0"/>
        <v>79.400000000000006</v>
      </c>
      <c r="R16" s="39">
        <f t="shared" si="0"/>
        <v>24.3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1301864.8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2099.56</v>
      </c>
      <c r="AD16" s="39">
        <f t="shared" si="0"/>
        <v>0</v>
      </c>
      <c r="AE16" s="39">
        <f t="shared" si="0"/>
        <v>0</v>
      </c>
      <c r="AF16" s="39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AG29" si="1">SUBTOTAL(109,B17:B28)</f>
        <v>96.88</v>
      </c>
      <c r="C29" s="39">
        <f t="shared" si="1"/>
        <v>96.88</v>
      </c>
      <c r="D29" s="39">
        <f t="shared" si="1"/>
        <v>0</v>
      </c>
      <c r="E29" s="39">
        <f t="shared" si="1"/>
        <v>96.88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f t="shared" si="1"/>
        <v>23914.95</v>
      </c>
      <c r="J29" s="39">
        <f t="shared" si="1"/>
        <v>0</v>
      </c>
      <c r="K29" s="39">
        <f t="shared" si="1"/>
        <v>0</v>
      </c>
      <c r="L29" s="39">
        <f t="shared" si="1"/>
        <v>0</v>
      </c>
      <c r="M29" s="39">
        <f t="shared" si="1"/>
        <v>64020</v>
      </c>
      <c r="N29" s="39">
        <f t="shared" si="1"/>
        <v>66.88</v>
      </c>
      <c r="O29" s="39">
        <f t="shared" si="1"/>
        <v>30</v>
      </c>
      <c r="P29" s="39">
        <f t="shared" si="1"/>
        <v>96.88</v>
      </c>
      <c r="Q29" s="39">
        <f t="shared" si="1"/>
        <v>0</v>
      </c>
      <c r="R29" s="39">
        <f t="shared" si="1"/>
        <v>96.88</v>
      </c>
      <c r="S29" s="39">
        <f t="shared" si="1"/>
        <v>0</v>
      </c>
      <c r="T29" s="39">
        <f t="shared" si="1"/>
        <v>0</v>
      </c>
      <c r="U29" s="39">
        <f t="shared" si="1"/>
        <v>37.26</v>
      </c>
      <c r="V29" s="39">
        <f t="shared" si="1"/>
        <v>0</v>
      </c>
      <c r="W29" s="39">
        <f t="shared" si="1"/>
        <v>46.88</v>
      </c>
      <c r="X29" s="39">
        <f t="shared" si="1"/>
        <v>0</v>
      </c>
      <c r="Y29" s="39">
        <f t="shared" si="1"/>
        <v>1211207.8799999999</v>
      </c>
      <c r="Z29" s="39">
        <f t="shared" si="1"/>
        <v>0</v>
      </c>
      <c r="AA29" s="39">
        <f t="shared" si="1"/>
        <v>0</v>
      </c>
      <c r="AB29" s="39">
        <f t="shared" si="1"/>
        <v>0</v>
      </c>
      <c r="AC29" s="39">
        <f t="shared" si="1"/>
        <v>1.2</v>
      </c>
      <c r="AD29" s="39">
        <f t="shared" si="1"/>
        <v>0</v>
      </c>
      <c r="AE29" s="39">
        <f t="shared" si="1"/>
        <v>0</v>
      </c>
      <c r="AF29" s="39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AG42" si="2">SUBTOTAL(109,B30:B41)</f>
        <v>1301.18</v>
      </c>
      <c r="C42" s="39">
        <f t="shared" si="2"/>
        <v>79.87</v>
      </c>
      <c r="D42" s="39">
        <f t="shared" si="2"/>
        <v>25000</v>
      </c>
      <c r="E42" s="39">
        <f t="shared" si="2"/>
        <v>183.98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39">
        <f t="shared" si="2"/>
        <v>5260.66</v>
      </c>
      <c r="J42" s="39">
        <f t="shared" si="2"/>
        <v>26.66</v>
      </c>
      <c r="K42" s="39">
        <f t="shared" si="2"/>
        <v>0</v>
      </c>
      <c r="L42" s="39">
        <f t="shared" si="2"/>
        <v>0</v>
      </c>
      <c r="M42" s="39">
        <f t="shared" si="2"/>
        <v>49.980000000000004</v>
      </c>
      <c r="N42" s="39">
        <f t="shared" si="2"/>
        <v>69.900000000000006</v>
      </c>
      <c r="O42" s="39">
        <f t="shared" si="2"/>
        <v>0</v>
      </c>
      <c r="P42" s="39">
        <f t="shared" si="2"/>
        <v>49.980000000000004</v>
      </c>
      <c r="Q42" s="39">
        <f t="shared" si="2"/>
        <v>0</v>
      </c>
      <c r="R42" s="39">
        <f t="shared" si="2"/>
        <v>72.62</v>
      </c>
      <c r="S42" s="39">
        <f t="shared" si="2"/>
        <v>0</v>
      </c>
      <c r="T42" s="39">
        <f t="shared" si="2"/>
        <v>0</v>
      </c>
      <c r="U42" s="39">
        <f t="shared" si="2"/>
        <v>27.54</v>
      </c>
      <c r="V42" s="39">
        <f t="shared" si="2"/>
        <v>0</v>
      </c>
      <c r="W42" s="39">
        <f t="shared" si="2"/>
        <v>0</v>
      </c>
      <c r="X42" s="39">
        <f t="shared" si="2"/>
        <v>0</v>
      </c>
      <c r="Y42" s="39">
        <f t="shared" si="2"/>
        <v>2599543.66</v>
      </c>
      <c r="Z42" s="39">
        <f t="shared" si="2"/>
        <v>0</v>
      </c>
      <c r="AA42" s="39">
        <f t="shared" si="2"/>
        <v>767.2</v>
      </c>
      <c r="AB42" s="39">
        <f t="shared" si="2"/>
        <v>0</v>
      </c>
      <c r="AC42" s="39">
        <f t="shared" si="2"/>
        <v>636.36</v>
      </c>
      <c r="AD42" s="39">
        <f t="shared" si="2"/>
        <v>0</v>
      </c>
      <c r="AE42" s="39">
        <f t="shared" si="2"/>
        <v>0</v>
      </c>
      <c r="AF42" s="39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AG55" si="3">SUBTOTAL(109,B43:B54)</f>
        <v>4056.6400000000003</v>
      </c>
      <c r="C55" s="39">
        <f t="shared" si="3"/>
        <v>245.04</v>
      </c>
      <c r="D55" s="39">
        <f t="shared" si="3"/>
        <v>0</v>
      </c>
      <c r="E55" s="39">
        <f t="shared" si="3"/>
        <v>292.27</v>
      </c>
      <c r="F55" s="39">
        <f t="shared" si="3"/>
        <v>0</v>
      </c>
      <c r="G55" s="39">
        <f t="shared" si="3"/>
        <v>0</v>
      </c>
      <c r="H55" s="39">
        <f t="shared" si="3"/>
        <v>0</v>
      </c>
      <c r="I55" s="39">
        <f t="shared" si="3"/>
        <v>33279.870000000003</v>
      </c>
      <c r="J55" s="39">
        <f t="shared" si="3"/>
        <v>189.82999999999998</v>
      </c>
      <c r="K55" s="39">
        <f t="shared" si="3"/>
        <v>0</v>
      </c>
      <c r="L55" s="39">
        <f t="shared" si="3"/>
        <v>0</v>
      </c>
      <c r="M55" s="39">
        <f t="shared" si="3"/>
        <v>173.19</v>
      </c>
      <c r="N55" s="39">
        <f t="shared" si="3"/>
        <v>242.27</v>
      </c>
      <c r="O55" s="39">
        <f t="shared" si="3"/>
        <v>0</v>
      </c>
      <c r="P55" s="39">
        <f t="shared" si="3"/>
        <v>163.09</v>
      </c>
      <c r="Q55" s="39">
        <f t="shared" si="3"/>
        <v>0</v>
      </c>
      <c r="R55" s="39">
        <f t="shared" si="3"/>
        <v>194.82999999999998</v>
      </c>
      <c r="S55" s="39">
        <f t="shared" si="3"/>
        <v>32.57</v>
      </c>
      <c r="T55" s="39">
        <f t="shared" si="3"/>
        <v>0</v>
      </c>
      <c r="U55" s="39">
        <f t="shared" si="3"/>
        <v>80.349999999999994</v>
      </c>
      <c r="V55" s="39">
        <f t="shared" si="3"/>
        <v>82.31</v>
      </c>
      <c r="W55" s="39">
        <f t="shared" si="3"/>
        <v>0</v>
      </c>
      <c r="X55" s="39">
        <f t="shared" si="3"/>
        <v>0</v>
      </c>
      <c r="Y55" s="39">
        <f t="shared" si="3"/>
        <v>2489786.04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39">
        <f t="shared" si="3"/>
        <v>94.31</v>
      </c>
      <c r="AD55" s="39">
        <f t="shared" si="3"/>
        <v>0</v>
      </c>
      <c r="AE55" s="39">
        <f t="shared" si="3"/>
        <v>0</v>
      </c>
      <c r="AF55" s="39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AG68" si="4">SUBTOTAL(109,B56:B67)</f>
        <v>9368.7900000000009</v>
      </c>
      <c r="C68" s="39">
        <f t="shared" si="4"/>
        <v>202.85999999999999</v>
      </c>
      <c r="D68" s="39">
        <f t="shared" si="4"/>
        <v>0</v>
      </c>
      <c r="E68" s="39">
        <f t="shared" si="4"/>
        <v>329.69</v>
      </c>
      <c r="F68" s="39">
        <f t="shared" si="4"/>
        <v>25000</v>
      </c>
      <c r="G68" s="39">
        <f t="shared" si="4"/>
        <v>0</v>
      </c>
      <c r="H68" s="39">
        <f t="shared" si="4"/>
        <v>0</v>
      </c>
      <c r="I68" s="39">
        <f t="shared" si="4"/>
        <v>49951.77</v>
      </c>
      <c r="J68" s="39">
        <f t="shared" si="4"/>
        <v>93.22</v>
      </c>
      <c r="K68" s="39">
        <f t="shared" si="4"/>
        <v>0</v>
      </c>
      <c r="L68" s="39">
        <f t="shared" si="4"/>
        <v>0</v>
      </c>
      <c r="M68" s="39">
        <f t="shared" si="4"/>
        <v>79.63</v>
      </c>
      <c r="N68" s="39">
        <f t="shared" si="4"/>
        <v>112.39</v>
      </c>
      <c r="O68" s="39">
        <f t="shared" si="4"/>
        <v>17</v>
      </c>
      <c r="P68" s="39">
        <f t="shared" si="4"/>
        <v>138.83999999999997</v>
      </c>
      <c r="Q68" s="39">
        <f t="shared" si="4"/>
        <v>0</v>
      </c>
      <c r="R68" s="39">
        <f t="shared" si="4"/>
        <v>108.53999999999999</v>
      </c>
      <c r="S68" s="39">
        <f t="shared" si="4"/>
        <v>10.27</v>
      </c>
      <c r="T68" s="39">
        <f t="shared" si="4"/>
        <v>12</v>
      </c>
      <c r="U68" s="39">
        <f t="shared" si="4"/>
        <v>71.27000000000001</v>
      </c>
      <c r="V68" s="39">
        <f t="shared" si="4"/>
        <v>42.61</v>
      </c>
      <c r="W68" s="39">
        <f t="shared" si="4"/>
        <v>4.74</v>
      </c>
      <c r="X68" s="39">
        <f t="shared" si="4"/>
        <v>0.79</v>
      </c>
      <c r="Y68" s="39">
        <f t="shared" si="4"/>
        <v>2768501.38</v>
      </c>
      <c r="Z68" s="39">
        <f t="shared" si="4"/>
        <v>0</v>
      </c>
      <c r="AA68" s="39">
        <f t="shared" si="4"/>
        <v>0.45</v>
      </c>
      <c r="AB68" s="39">
        <f t="shared" si="4"/>
        <v>0</v>
      </c>
      <c r="AC68" s="39">
        <f t="shared" si="4"/>
        <v>36.28</v>
      </c>
      <c r="AD68" s="39">
        <f t="shared" si="4"/>
        <v>278.41000000000003</v>
      </c>
      <c r="AE68" s="39">
        <f t="shared" si="4"/>
        <v>5650</v>
      </c>
      <c r="AF68" s="39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AG81" si="5">SUBTOTAL(109,B69:B80)</f>
        <v>24196.890000000003</v>
      </c>
      <c r="C81" s="39">
        <f t="shared" si="5"/>
        <v>344.23</v>
      </c>
      <c r="D81" s="39">
        <f t="shared" si="5"/>
        <v>0</v>
      </c>
      <c r="E81" s="39">
        <f t="shared" si="5"/>
        <v>570.15</v>
      </c>
      <c r="F81" s="39">
        <f t="shared" si="5"/>
        <v>234.07</v>
      </c>
      <c r="G81" s="39">
        <f t="shared" si="5"/>
        <v>58.36</v>
      </c>
      <c r="H81" s="39">
        <f t="shared" si="5"/>
        <v>0</v>
      </c>
      <c r="I81" s="39">
        <f t="shared" si="5"/>
        <v>26652.07</v>
      </c>
      <c r="J81" s="39">
        <f t="shared" si="5"/>
        <v>99.85</v>
      </c>
      <c r="K81" s="39">
        <f t="shared" si="5"/>
        <v>508.03000000000003</v>
      </c>
      <c r="L81" s="39">
        <f t="shared" si="5"/>
        <v>86</v>
      </c>
      <c r="M81" s="39">
        <f t="shared" si="5"/>
        <v>19.850000000000001</v>
      </c>
      <c r="N81" s="39">
        <f t="shared" si="5"/>
        <v>65.22999999999999</v>
      </c>
      <c r="O81" s="39">
        <f t="shared" si="5"/>
        <v>150.01</v>
      </c>
      <c r="P81" s="39">
        <f t="shared" si="5"/>
        <v>228.67</v>
      </c>
      <c r="Q81" s="39">
        <f t="shared" si="5"/>
        <v>2297</v>
      </c>
      <c r="R81" s="39">
        <f t="shared" si="5"/>
        <v>203.19</v>
      </c>
      <c r="S81" s="39">
        <f t="shared" si="5"/>
        <v>25</v>
      </c>
      <c r="T81" s="39">
        <f t="shared" si="5"/>
        <v>25</v>
      </c>
      <c r="U81" s="39">
        <f t="shared" si="5"/>
        <v>85</v>
      </c>
      <c r="V81" s="39">
        <f t="shared" si="5"/>
        <v>67.45</v>
      </c>
      <c r="W81" s="39">
        <f t="shared" si="5"/>
        <v>83.649999999999991</v>
      </c>
      <c r="X81" s="39">
        <f t="shared" si="5"/>
        <v>0</v>
      </c>
      <c r="Y81" s="39">
        <f t="shared" si="5"/>
        <v>1886871.77</v>
      </c>
      <c r="Z81" s="39">
        <f t="shared" si="5"/>
        <v>4</v>
      </c>
      <c r="AA81" s="39">
        <f t="shared" si="5"/>
        <v>231</v>
      </c>
      <c r="AB81" s="39">
        <f t="shared" si="5"/>
        <v>9.08</v>
      </c>
      <c r="AC81" s="39">
        <f t="shared" si="5"/>
        <v>32.07</v>
      </c>
      <c r="AD81" s="39">
        <f t="shared" si="5"/>
        <v>286.02999999999997</v>
      </c>
      <c r="AE81" s="39">
        <f t="shared" si="5"/>
        <v>25</v>
      </c>
      <c r="AF81" s="39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179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183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187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190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195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199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201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202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204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205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207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AG94" si="6">SUBTOTAL(109,B82:B93)</f>
        <v>2629.98</v>
      </c>
      <c r="C94" s="39">
        <f t="shared" si="6"/>
        <v>1794.78</v>
      </c>
      <c r="D94" s="39">
        <f t="shared" si="6"/>
        <v>10</v>
      </c>
      <c r="E94" s="39">
        <f t="shared" si="6"/>
        <v>1573</v>
      </c>
      <c r="F94" s="39">
        <f t="shared" si="6"/>
        <v>380</v>
      </c>
      <c r="G94" s="39">
        <f t="shared" si="6"/>
        <v>0</v>
      </c>
      <c r="H94" s="39">
        <f t="shared" si="6"/>
        <v>0</v>
      </c>
      <c r="I94" s="39">
        <f t="shared" si="6"/>
        <v>36476.959999999999</v>
      </c>
      <c r="J94" s="39">
        <f t="shared" si="6"/>
        <v>176</v>
      </c>
      <c r="K94" s="39">
        <f t="shared" si="6"/>
        <v>722.1</v>
      </c>
      <c r="L94" s="39">
        <f t="shared" si="6"/>
        <v>271</v>
      </c>
      <c r="M94" s="39">
        <f t="shared" si="6"/>
        <v>1335</v>
      </c>
      <c r="N94" s="39">
        <f t="shared" si="6"/>
        <v>4</v>
      </c>
      <c r="O94" s="39">
        <f t="shared" si="6"/>
        <v>1232.31</v>
      </c>
      <c r="P94" s="39">
        <f t="shared" si="6"/>
        <v>1262.0899999999999</v>
      </c>
      <c r="Q94" s="39">
        <f t="shared" si="6"/>
        <v>6062.38</v>
      </c>
      <c r="R94" s="39">
        <f t="shared" si="6"/>
        <v>774</v>
      </c>
      <c r="S94" s="39">
        <f t="shared" si="6"/>
        <v>204</v>
      </c>
      <c r="T94" s="39">
        <f t="shared" si="6"/>
        <v>162.30000000000001</v>
      </c>
      <c r="U94" s="39">
        <f t="shared" si="6"/>
        <v>167</v>
      </c>
      <c r="V94" s="39">
        <f t="shared" si="6"/>
        <v>71</v>
      </c>
      <c r="W94" s="39">
        <f t="shared" si="6"/>
        <v>361.86</v>
      </c>
      <c r="X94" s="39">
        <f t="shared" si="6"/>
        <v>2</v>
      </c>
      <c r="Y94" s="39">
        <f t="shared" si="6"/>
        <v>1708591.26</v>
      </c>
      <c r="Z94" s="39">
        <f t="shared" si="6"/>
        <v>683</v>
      </c>
      <c r="AA94" s="39">
        <f t="shared" si="6"/>
        <v>491.7</v>
      </c>
      <c r="AB94" s="39">
        <f t="shared" si="6"/>
        <v>0</v>
      </c>
      <c r="AC94" s="39">
        <f t="shared" si="6"/>
        <v>0</v>
      </c>
      <c r="AD94" s="39">
        <f t="shared" si="6"/>
        <v>724.5</v>
      </c>
      <c r="AE94" s="39">
        <f t="shared" si="6"/>
        <v>103</v>
      </c>
      <c r="AF94" s="39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2" t="s">
        <v>210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2" t="s">
        <v>212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2" t="s">
        <v>216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214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2" t="s">
        <v>218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2" t="s">
        <v>220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2" t="s">
        <v>222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2" t="s">
        <v>224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2" t="s">
        <v>226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2" t="s">
        <v>230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2" t="s">
        <v>232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2" t="s">
        <v>234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>
      <c r="A106" s="42" t="s">
        <v>237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>
      <c r="A107" s="62"/>
      <c r="B107" s="39">
        <f t="shared" ref="B107:AG107" si="7">SUBTOTAL(109,B95:B106)</f>
        <v>1059</v>
      </c>
      <c r="C107" s="39">
        <f t="shared" si="7"/>
        <v>465</v>
      </c>
      <c r="D107" s="39">
        <f t="shared" si="7"/>
        <v>0</v>
      </c>
      <c r="E107" s="39">
        <f t="shared" si="7"/>
        <v>652</v>
      </c>
      <c r="F107" s="39">
        <f t="shared" si="7"/>
        <v>72</v>
      </c>
      <c r="G107" s="39">
        <f t="shared" si="7"/>
        <v>0</v>
      </c>
      <c r="H107" s="39">
        <f t="shared" si="7"/>
        <v>0</v>
      </c>
      <c r="I107" s="39">
        <f t="shared" si="7"/>
        <v>172.5</v>
      </c>
      <c r="J107" s="39">
        <f t="shared" si="7"/>
        <v>188</v>
      </c>
      <c r="K107" s="39">
        <f t="shared" si="7"/>
        <v>988</v>
      </c>
      <c r="L107" s="39">
        <f t="shared" si="7"/>
        <v>12924.61</v>
      </c>
      <c r="M107" s="39">
        <f t="shared" si="7"/>
        <v>2151.5</v>
      </c>
      <c r="N107" s="39">
        <f t="shared" si="7"/>
        <v>0</v>
      </c>
      <c r="O107" s="39">
        <f t="shared" si="7"/>
        <v>716</v>
      </c>
      <c r="P107" s="39">
        <f t="shared" si="7"/>
        <v>1092</v>
      </c>
      <c r="Q107" s="39">
        <f t="shared" si="7"/>
        <v>8135.79</v>
      </c>
      <c r="R107" s="39">
        <f t="shared" si="7"/>
        <v>366</v>
      </c>
      <c r="S107" s="39">
        <f t="shared" si="7"/>
        <v>38</v>
      </c>
      <c r="T107" s="39">
        <f t="shared" si="7"/>
        <v>47585.4</v>
      </c>
      <c r="U107" s="39">
        <f t="shared" si="7"/>
        <v>80.5</v>
      </c>
      <c r="V107" s="39">
        <f t="shared" si="7"/>
        <v>32</v>
      </c>
      <c r="W107" s="39">
        <f t="shared" si="7"/>
        <v>387</v>
      </c>
      <c r="X107" s="39">
        <f t="shared" si="7"/>
        <v>0</v>
      </c>
      <c r="Y107" s="39">
        <f t="shared" si="7"/>
        <v>1778987.5</v>
      </c>
      <c r="Z107" s="39">
        <f t="shared" si="7"/>
        <v>185</v>
      </c>
      <c r="AA107" s="39">
        <f t="shared" si="7"/>
        <v>1203.05</v>
      </c>
      <c r="AB107" s="39">
        <f t="shared" si="7"/>
        <v>0</v>
      </c>
      <c r="AC107" s="39">
        <f t="shared" si="7"/>
        <v>0</v>
      </c>
      <c r="AD107" s="39">
        <f t="shared" si="7"/>
        <v>678.74</v>
      </c>
      <c r="AE107" s="39">
        <f t="shared" si="7"/>
        <v>64</v>
      </c>
      <c r="AF107" s="39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7" t="s">
        <v>240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7" t="s">
        <v>242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7" t="s">
        <v>244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7" t="s">
        <v>247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7" t="s">
        <v>387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7" t="s">
        <v>390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7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7" t="s">
        <v>394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7" t="s">
        <v>397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7" t="s">
        <v>400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7" t="s">
        <v>403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7" t="s">
        <v>406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B120" s="39">
        <f>SUBTOTAL(109,B108:B119)</f>
        <v>3140</v>
      </c>
      <c r="C120" s="39">
        <f t="shared" ref="C120:AG120" si="8">SUBTOTAL(109,C108:C119)</f>
        <v>784</v>
      </c>
      <c r="D120" s="39">
        <f t="shared" si="8"/>
        <v>0</v>
      </c>
      <c r="E120" s="39">
        <f t="shared" si="8"/>
        <v>1560</v>
      </c>
      <c r="F120" s="39">
        <f t="shared" si="8"/>
        <v>219</v>
      </c>
      <c r="G120" s="39">
        <f t="shared" si="8"/>
        <v>120</v>
      </c>
      <c r="H120" s="39">
        <f t="shared" si="8"/>
        <v>0</v>
      </c>
      <c r="I120" s="39">
        <f t="shared" si="8"/>
        <v>62</v>
      </c>
      <c r="J120" s="39">
        <f t="shared" si="8"/>
        <v>206</v>
      </c>
      <c r="K120" s="39">
        <f t="shared" si="8"/>
        <v>692</v>
      </c>
      <c r="L120" s="39">
        <f t="shared" si="8"/>
        <v>267.5</v>
      </c>
      <c r="M120" s="39">
        <f t="shared" si="8"/>
        <v>2681</v>
      </c>
      <c r="N120" s="39">
        <f t="shared" si="8"/>
        <v>270</v>
      </c>
      <c r="O120" s="39">
        <f t="shared" si="8"/>
        <v>214</v>
      </c>
      <c r="P120" s="39">
        <f t="shared" si="8"/>
        <v>1252</v>
      </c>
      <c r="Q120" s="39">
        <f t="shared" si="8"/>
        <v>3696.38</v>
      </c>
      <c r="R120" s="39">
        <f t="shared" si="8"/>
        <v>16232.9</v>
      </c>
      <c r="S120" s="39">
        <f t="shared" si="8"/>
        <v>53</v>
      </c>
      <c r="T120" s="39">
        <f t="shared" si="8"/>
        <v>621</v>
      </c>
      <c r="U120" s="39">
        <f t="shared" si="8"/>
        <v>8148.33</v>
      </c>
      <c r="V120" s="39">
        <f t="shared" si="8"/>
        <v>113</v>
      </c>
      <c r="W120" s="39">
        <f t="shared" si="8"/>
        <v>297</v>
      </c>
      <c r="X120" s="39">
        <f t="shared" si="8"/>
        <v>1</v>
      </c>
      <c r="Y120" s="39">
        <f t="shared" si="8"/>
        <v>1572023</v>
      </c>
      <c r="Z120" s="39">
        <f t="shared" si="8"/>
        <v>389</v>
      </c>
      <c r="AA120" s="39">
        <f t="shared" si="8"/>
        <v>1373.6799999999998</v>
      </c>
      <c r="AB120" s="39">
        <f t="shared" si="8"/>
        <v>0</v>
      </c>
      <c r="AC120" s="39">
        <f t="shared" si="8"/>
        <v>132</v>
      </c>
      <c r="AD120" s="39">
        <f t="shared" si="8"/>
        <v>2184.7200000000003</v>
      </c>
      <c r="AE120" s="39">
        <f t="shared" si="8"/>
        <v>123</v>
      </c>
      <c r="AF120" s="39">
        <f t="shared" si="8"/>
        <v>166538.69999999998</v>
      </c>
      <c r="AG120" s="39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77" t="s">
        <v>407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77" t="s">
        <v>408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77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77" t="s">
        <v>411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77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77" t="s">
        <v>413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77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77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77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77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77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77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77"/>
      <c r="B133" s="39">
        <f>SUBTOTAL(109,B121:B132)</f>
        <v>100</v>
      </c>
      <c r="C133" s="39">
        <f t="shared" ref="C133:AG133" si="9">SUBTOTAL(109,C121:C132)</f>
        <v>114</v>
      </c>
      <c r="D133" s="39">
        <f t="shared" si="9"/>
        <v>0</v>
      </c>
      <c r="E133" s="39">
        <f t="shared" si="9"/>
        <v>175</v>
      </c>
      <c r="F133" s="39">
        <f t="shared" si="9"/>
        <v>0</v>
      </c>
      <c r="G133" s="39">
        <f t="shared" si="9"/>
        <v>12</v>
      </c>
      <c r="H133" s="39">
        <f t="shared" si="9"/>
        <v>0</v>
      </c>
      <c r="I133" s="39">
        <f t="shared" si="9"/>
        <v>67332</v>
      </c>
      <c r="J133" s="39">
        <f t="shared" si="9"/>
        <v>3</v>
      </c>
      <c r="K133" s="39">
        <f t="shared" si="9"/>
        <v>45</v>
      </c>
      <c r="L133" s="39">
        <f t="shared" si="9"/>
        <v>12</v>
      </c>
      <c r="M133" s="39">
        <f t="shared" si="9"/>
        <v>150</v>
      </c>
      <c r="N133" s="39">
        <f t="shared" si="9"/>
        <v>0</v>
      </c>
      <c r="O133" s="39">
        <f t="shared" si="9"/>
        <v>36</v>
      </c>
      <c r="P133" s="39">
        <f t="shared" si="9"/>
        <v>110</v>
      </c>
      <c r="Q133" s="39">
        <f t="shared" si="9"/>
        <v>2272</v>
      </c>
      <c r="R133" s="39">
        <f t="shared" si="9"/>
        <v>20</v>
      </c>
      <c r="S133" s="39">
        <f t="shared" si="9"/>
        <v>64</v>
      </c>
      <c r="T133" s="39">
        <f t="shared" si="9"/>
        <v>229</v>
      </c>
      <c r="U133" s="39">
        <f t="shared" si="9"/>
        <v>1312</v>
      </c>
      <c r="V133" s="39">
        <f t="shared" si="9"/>
        <v>0</v>
      </c>
      <c r="W133" s="39">
        <f t="shared" si="9"/>
        <v>20</v>
      </c>
      <c r="X133" s="39">
        <f t="shared" si="9"/>
        <v>0</v>
      </c>
      <c r="Y133" s="39">
        <f t="shared" si="9"/>
        <v>1549128.04</v>
      </c>
      <c r="Z133" s="39">
        <f t="shared" si="9"/>
        <v>30</v>
      </c>
      <c r="AA133" s="39">
        <f t="shared" si="9"/>
        <v>2405.2099999999996</v>
      </c>
      <c r="AB133" s="39">
        <f t="shared" si="9"/>
        <v>0</v>
      </c>
      <c r="AC133" s="39">
        <f t="shared" si="9"/>
        <v>684</v>
      </c>
      <c r="AD133" s="39">
        <f t="shared" si="9"/>
        <v>1489</v>
      </c>
      <c r="AE133" s="39">
        <f t="shared" si="9"/>
        <v>0</v>
      </c>
      <c r="AF133" s="39">
        <f t="shared" si="9"/>
        <v>176230.61</v>
      </c>
      <c r="AG133" s="39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2" t="s">
        <v>420</v>
      </c>
      <c r="B134" s="112">
        <v>0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55.67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274601</v>
      </c>
      <c r="Z134" s="112">
        <v>0</v>
      </c>
      <c r="AA134" s="112">
        <v>34.5</v>
      </c>
      <c r="AB134" s="112">
        <v>0</v>
      </c>
      <c r="AC134" s="112">
        <v>452</v>
      </c>
      <c r="AD134" s="112">
        <v>93</v>
      </c>
      <c r="AE134" s="112">
        <v>10226.93</v>
      </c>
      <c r="AF134" s="112">
        <v>0</v>
      </c>
      <c r="AG134" s="113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2" t="s">
        <v>422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23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2" t="s">
        <v>424</v>
      </c>
      <c r="B136" s="134">
        <v>122.07</v>
      </c>
      <c r="C136" s="134">
        <v>91.54</v>
      </c>
      <c r="D136" s="134">
        <v>0</v>
      </c>
      <c r="E136" s="134">
        <v>0</v>
      </c>
      <c r="F136" s="134">
        <v>0</v>
      </c>
      <c r="G136" s="134">
        <v>3.15</v>
      </c>
      <c r="H136" s="134">
        <v>0</v>
      </c>
      <c r="I136" s="134">
        <v>60.15</v>
      </c>
      <c r="J136" s="134">
        <v>0</v>
      </c>
      <c r="K136" s="134">
        <v>42.65</v>
      </c>
      <c r="L136" s="134">
        <v>0</v>
      </c>
      <c r="M136" s="134">
        <v>0</v>
      </c>
      <c r="N136" s="134">
        <v>0</v>
      </c>
      <c r="O136" s="134">
        <v>59.69</v>
      </c>
      <c r="P136" s="134">
        <v>23.45</v>
      </c>
      <c r="Q136" s="134">
        <v>8.42</v>
      </c>
      <c r="R136" s="134">
        <v>33.86</v>
      </c>
      <c r="S136" s="134">
        <v>0</v>
      </c>
      <c r="T136" s="134">
        <v>0</v>
      </c>
      <c r="U136" s="134">
        <v>0</v>
      </c>
      <c r="V136" s="134">
        <v>0</v>
      </c>
      <c r="W136" s="134">
        <v>29.31</v>
      </c>
      <c r="X136" s="134">
        <v>0</v>
      </c>
      <c r="Y136" s="134">
        <v>149316</v>
      </c>
      <c r="Z136" s="134">
        <v>0</v>
      </c>
      <c r="AA136" s="134">
        <v>286.25</v>
      </c>
      <c r="AB136" s="134">
        <v>0</v>
      </c>
      <c r="AC136" s="134">
        <v>1216</v>
      </c>
      <c r="AD136" s="134">
        <v>483.88</v>
      </c>
      <c r="AE136" s="134">
        <v>0</v>
      </c>
      <c r="AF136" s="134">
        <v>15305.51</v>
      </c>
      <c r="AG136" s="135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2" t="s">
        <v>426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23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2" t="s">
        <v>428</v>
      </c>
      <c r="B138" s="134">
        <v>0</v>
      </c>
      <c r="C138" s="134">
        <v>0</v>
      </c>
      <c r="D138" s="134">
        <v>0</v>
      </c>
      <c r="E138" s="134">
        <v>0</v>
      </c>
      <c r="F138" s="134">
        <v>0</v>
      </c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0</v>
      </c>
      <c r="O138" s="134">
        <v>0</v>
      </c>
      <c r="P138" s="134">
        <v>0</v>
      </c>
      <c r="Q138" s="134">
        <v>0</v>
      </c>
      <c r="R138" s="134">
        <v>0</v>
      </c>
      <c r="S138" s="134">
        <v>0</v>
      </c>
      <c r="T138" s="134">
        <v>0</v>
      </c>
      <c r="U138" s="134">
        <v>0</v>
      </c>
      <c r="V138" s="134">
        <v>0</v>
      </c>
      <c r="W138" s="134">
        <v>0</v>
      </c>
      <c r="X138" s="134">
        <v>0</v>
      </c>
      <c r="Y138" s="134">
        <v>0</v>
      </c>
      <c r="Z138" s="134">
        <v>0</v>
      </c>
      <c r="AA138" s="134">
        <v>89.22</v>
      </c>
      <c r="AB138" s="134">
        <v>0</v>
      </c>
      <c r="AC138" s="134">
        <v>1056</v>
      </c>
      <c r="AD138" s="134">
        <v>835</v>
      </c>
      <c r="AE138" s="134">
        <v>0</v>
      </c>
      <c r="AF138" s="134">
        <v>24654.2</v>
      </c>
      <c r="AG138" s="135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2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23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2" t="s">
        <v>432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134">
        <v>0</v>
      </c>
      <c r="J140" s="134">
        <v>0</v>
      </c>
      <c r="K140" s="134">
        <v>0</v>
      </c>
      <c r="L140" s="134">
        <v>0</v>
      </c>
      <c r="M140" s="134">
        <v>0</v>
      </c>
      <c r="N140" s="134">
        <v>0</v>
      </c>
      <c r="O140" s="134">
        <v>0</v>
      </c>
      <c r="P140" s="134">
        <v>0</v>
      </c>
      <c r="Q140" s="134">
        <v>0</v>
      </c>
      <c r="R140" s="134">
        <v>0</v>
      </c>
      <c r="S140" s="134">
        <v>0</v>
      </c>
      <c r="T140" s="134">
        <v>0</v>
      </c>
      <c r="U140" s="134">
        <v>0</v>
      </c>
      <c r="V140" s="134">
        <v>0</v>
      </c>
      <c r="W140" s="134">
        <v>0</v>
      </c>
      <c r="X140" s="134">
        <v>0</v>
      </c>
      <c r="Y140" s="134">
        <v>0</v>
      </c>
      <c r="Z140" s="134">
        <v>0</v>
      </c>
      <c r="AA140" s="134">
        <v>205.15</v>
      </c>
      <c r="AB140" s="134">
        <v>0</v>
      </c>
      <c r="AC140" s="134">
        <v>833</v>
      </c>
      <c r="AD140" s="134">
        <v>0</v>
      </c>
      <c r="AE140" s="134">
        <v>0</v>
      </c>
      <c r="AF140" s="134">
        <v>23295.96</v>
      </c>
      <c r="AG140" s="134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2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23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2" t="s">
        <v>436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  <c r="N142" s="134">
        <v>0</v>
      </c>
      <c r="O142" s="134">
        <v>0</v>
      </c>
      <c r="P142" s="134">
        <v>0</v>
      </c>
      <c r="Q142" s="134">
        <v>0</v>
      </c>
      <c r="R142" s="134">
        <v>0</v>
      </c>
      <c r="S142" s="134">
        <v>0</v>
      </c>
      <c r="T142" s="134">
        <v>0</v>
      </c>
      <c r="U142" s="134">
        <v>0</v>
      </c>
      <c r="V142" s="134">
        <v>0</v>
      </c>
      <c r="W142" s="134">
        <v>0</v>
      </c>
      <c r="X142" s="134">
        <v>0</v>
      </c>
      <c r="Y142" s="134">
        <v>0</v>
      </c>
      <c r="Z142" s="134">
        <v>0</v>
      </c>
      <c r="AA142" s="134">
        <v>46</v>
      </c>
      <c r="AB142" s="134">
        <v>0</v>
      </c>
      <c r="AC142" s="134">
        <v>691</v>
      </c>
      <c r="AD142" s="134">
        <v>0</v>
      </c>
      <c r="AE142" s="134">
        <v>0</v>
      </c>
      <c r="AF142" s="134">
        <v>21603.4</v>
      </c>
      <c r="AG142" s="135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2" t="s">
        <v>438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23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2" t="s">
        <v>440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0</v>
      </c>
      <c r="N144" s="134">
        <v>0</v>
      </c>
      <c r="O144" s="134">
        <v>0</v>
      </c>
      <c r="P144" s="134">
        <v>0</v>
      </c>
      <c r="Q144" s="134">
        <v>0</v>
      </c>
      <c r="R144" s="134">
        <v>0</v>
      </c>
      <c r="S144" s="134">
        <v>0</v>
      </c>
      <c r="T144" s="134">
        <v>0</v>
      </c>
      <c r="U144" s="134">
        <v>0</v>
      </c>
      <c r="V144" s="134">
        <v>0</v>
      </c>
      <c r="W144" s="134">
        <v>0</v>
      </c>
      <c r="X144" s="134">
        <v>0</v>
      </c>
      <c r="Y144" s="134">
        <v>144884</v>
      </c>
      <c r="Z144" s="134">
        <v>0</v>
      </c>
      <c r="AA144" s="134">
        <v>0</v>
      </c>
      <c r="AB144" s="134">
        <v>0</v>
      </c>
      <c r="AC144" s="134">
        <v>558</v>
      </c>
      <c r="AD144" s="134">
        <v>0</v>
      </c>
      <c r="AE144" s="134">
        <v>0</v>
      </c>
      <c r="AF144" s="134">
        <v>20172.8</v>
      </c>
      <c r="AG144" s="135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.75" thickBot="1">
      <c r="A145" s="42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23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.75" thickTop="1">
      <c r="A146" s="149"/>
      <c r="B146" s="153">
        <f>SUBTOTAL(109,B134:B145)</f>
        <v>1594.07</v>
      </c>
      <c r="C146" s="153">
        <f t="shared" ref="C146:AG146" si="10">SUBTOTAL(109,C134:C145)</f>
        <v>91.54</v>
      </c>
      <c r="D146" s="153">
        <f t="shared" si="10"/>
        <v>0</v>
      </c>
      <c r="E146" s="153">
        <f t="shared" si="10"/>
        <v>0</v>
      </c>
      <c r="F146" s="153">
        <f t="shared" si="10"/>
        <v>0</v>
      </c>
      <c r="G146" s="153">
        <f t="shared" si="10"/>
        <v>3.15</v>
      </c>
      <c r="H146" s="153">
        <f t="shared" si="10"/>
        <v>0</v>
      </c>
      <c r="I146" s="153">
        <f t="shared" si="10"/>
        <v>60.15</v>
      </c>
      <c r="J146" s="153">
        <f t="shared" si="10"/>
        <v>0</v>
      </c>
      <c r="K146" s="153">
        <f t="shared" si="10"/>
        <v>42.65</v>
      </c>
      <c r="L146" s="153">
        <f t="shared" si="10"/>
        <v>0</v>
      </c>
      <c r="M146" s="153">
        <f t="shared" si="10"/>
        <v>0</v>
      </c>
      <c r="N146" s="153">
        <f t="shared" si="10"/>
        <v>0</v>
      </c>
      <c r="O146" s="153">
        <f t="shared" si="10"/>
        <v>59.69</v>
      </c>
      <c r="P146" s="153">
        <f t="shared" si="10"/>
        <v>23.45</v>
      </c>
      <c r="Q146" s="153">
        <f t="shared" si="10"/>
        <v>64.09</v>
      </c>
      <c r="R146" s="153">
        <f t="shared" si="10"/>
        <v>33.86</v>
      </c>
      <c r="S146" s="153">
        <f t="shared" si="10"/>
        <v>0</v>
      </c>
      <c r="T146" s="153">
        <f t="shared" si="10"/>
        <v>0</v>
      </c>
      <c r="U146" s="153">
        <f t="shared" si="10"/>
        <v>495</v>
      </c>
      <c r="V146" s="153">
        <f t="shared" si="10"/>
        <v>0</v>
      </c>
      <c r="W146" s="153">
        <f t="shared" si="10"/>
        <v>29.31</v>
      </c>
      <c r="X146" s="153">
        <f t="shared" si="10"/>
        <v>0</v>
      </c>
      <c r="Y146" s="153">
        <f t="shared" si="10"/>
        <v>1213998</v>
      </c>
      <c r="Z146" s="153">
        <f t="shared" si="10"/>
        <v>0</v>
      </c>
      <c r="AA146" s="153">
        <f t="shared" si="10"/>
        <v>1609.82</v>
      </c>
      <c r="AB146" s="153">
        <f t="shared" si="10"/>
        <v>0</v>
      </c>
      <c r="AC146" s="153">
        <f t="shared" si="10"/>
        <v>8833</v>
      </c>
      <c r="AD146" s="153">
        <f t="shared" si="10"/>
        <v>2031.88</v>
      </c>
      <c r="AE146" s="153">
        <f t="shared" si="10"/>
        <v>10685.93</v>
      </c>
      <c r="AF146" s="153">
        <f t="shared" si="10"/>
        <v>215959.03</v>
      </c>
      <c r="AG146" s="153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42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23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42" t="s">
        <v>446</v>
      </c>
      <c r="B148" s="134">
        <v>172</v>
      </c>
      <c r="C148" s="134">
        <v>0</v>
      </c>
      <c r="D148" s="134">
        <v>0</v>
      </c>
      <c r="E148" s="134">
        <v>0</v>
      </c>
      <c r="F148" s="134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0</v>
      </c>
      <c r="R148" s="134">
        <v>0</v>
      </c>
      <c r="S148" s="134">
        <v>0</v>
      </c>
      <c r="T148" s="134">
        <v>0</v>
      </c>
      <c r="U148" s="134">
        <v>0</v>
      </c>
      <c r="V148" s="134">
        <v>0</v>
      </c>
      <c r="W148" s="134">
        <v>0</v>
      </c>
      <c r="X148" s="134">
        <v>0</v>
      </c>
      <c r="Y148" s="134">
        <v>157367</v>
      </c>
      <c r="Z148" s="134">
        <v>0</v>
      </c>
      <c r="AA148" s="134">
        <v>248.6</v>
      </c>
      <c r="AB148" s="134">
        <v>0</v>
      </c>
      <c r="AC148" s="134">
        <v>2397</v>
      </c>
      <c r="AD148" s="134">
        <v>13970.58</v>
      </c>
      <c r="AE148" s="134">
        <v>0</v>
      </c>
      <c r="AF148" s="134">
        <v>0</v>
      </c>
      <c r="AG148" s="135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42" t="s">
        <v>447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23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42" t="s">
        <v>450</v>
      </c>
      <c r="B150" s="134">
        <v>0</v>
      </c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>
        <v>0</v>
      </c>
      <c r="P150" s="134">
        <v>0</v>
      </c>
      <c r="Q150" s="134">
        <v>0</v>
      </c>
      <c r="R150" s="134">
        <v>0</v>
      </c>
      <c r="S150" s="134">
        <v>0</v>
      </c>
      <c r="T150" s="134">
        <v>0</v>
      </c>
      <c r="U150" s="134">
        <v>0</v>
      </c>
      <c r="V150" s="134">
        <v>0</v>
      </c>
      <c r="W150" s="134">
        <v>0</v>
      </c>
      <c r="X150" s="134">
        <v>0</v>
      </c>
      <c r="Y150" s="134">
        <v>38222</v>
      </c>
      <c r="Z150" s="134">
        <v>0</v>
      </c>
      <c r="AA150" s="134">
        <v>172.5</v>
      </c>
      <c r="AB150" s="134">
        <v>0</v>
      </c>
      <c r="AC150" s="134">
        <v>277</v>
      </c>
      <c r="AD150" s="134">
        <v>0</v>
      </c>
      <c r="AE150" s="134">
        <v>0</v>
      </c>
      <c r="AF150" s="134">
        <v>14174.16</v>
      </c>
      <c r="AG150" s="135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42" t="s">
        <v>452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23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42" t="s">
        <v>453</v>
      </c>
      <c r="B152" s="134">
        <v>0</v>
      </c>
      <c r="C152" s="134">
        <v>0</v>
      </c>
      <c r="D152" s="134">
        <v>0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>
        <v>0</v>
      </c>
      <c r="P152" s="134">
        <v>0</v>
      </c>
      <c r="Q152" s="134">
        <v>0</v>
      </c>
      <c r="R152" s="134">
        <v>0</v>
      </c>
      <c r="S152" s="134">
        <v>0</v>
      </c>
      <c r="T152" s="134">
        <v>0</v>
      </c>
      <c r="U152" s="134">
        <v>0</v>
      </c>
      <c r="V152" s="134">
        <v>0</v>
      </c>
      <c r="W152" s="134">
        <v>0</v>
      </c>
      <c r="X152" s="134">
        <v>0</v>
      </c>
      <c r="Y152" s="134">
        <v>0</v>
      </c>
      <c r="Z152" s="134">
        <v>0</v>
      </c>
      <c r="AA152" s="134">
        <v>0</v>
      </c>
      <c r="AB152" s="134">
        <v>0</v>
      </c>
      <c r="AC152" s="134">
        <v>0</v>
      </c>
      <c r="AD152" s="134">
        <v>0</v>
      </c>
      <c r="AE152" s="134">
        <v>0</v>
      </c>
      <c r="AF152" s="134">
        <v>10103.56</v>
      </c>
      <c r="AG152" s="135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42" t="s">
        <v>454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23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42" t="s">
        <v>458</v>
      </c>
      <c r="B154" s="134">
        <v>0</v>
      </c>
      <c r="C154" s="134">
        <v>0</v>
      </c>
      <c r="D154" s="134">
        <v>0</v>
      </c>
      <c r="E154" s="134">
        <v>0</v>
      </c>
      <c r="F154" s="134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>
        <v>0</v>
      </c>
      <c r="P154" s="134">
        <v>0</v>
      </c>
      <c r="Q154" s="134">
        <v>0</v>
      </c>
      <c r="R154" s="134">
        <v>0</v>
      </c>
      <c r="S154" s="134">
        <v>0</v>
      </c>
      <c r="T154" s="134">
        <v>0</v>
      </c>
      <c r="U154" s="134">
        <v>0</v>
      </c>
      <c r="V154" s="134">
        <v>0</v>
      </c>
      <c r="W154" s="134">
        <v>0</v>
      </c>
      <c r="X154" s="134">
        <v>0</v>
      </c>
      <c r="Y154" s="134">
        <v>0</v>
      </c>
      <c r="Z154" s="134">
        <v>0</v>
      </c>
      <c r="AA154" s="134">
        <v>90.72</v>
      </c>
      <c r="AB154" s="134">
        <v>0</v>
      </c>
      <c r="AC154" s="134">
        <v>200</v>
      </c>
      <c r="AD154" s="134">
        <v>0</v>
      </c>
      <c r="AE154" s="134">
        <v>0</v>
      </c>
      <c r="AF154" s="134">
        <v>18324.23</v>
      </c>
      <c r="AG154" s="135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42" t="s">
        <v>459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23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42" t="s">
        <v>460</v>
      </c>
      <c r="B156" s="134">
        <v>0</v>
      </c>
      <c r="C156" s="134">
        <v>0</v>
      </c>
      <c r="D156" s="134">
        <v>0</v>
      </c>
      <c r="E156" s="134">
        <v>0</v>
      </c>
      <c r="F156" s="134">
        <v>0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>
        <v>0</v>
      </c>
      <c r="P156" s="134">
        <v>0</v>
      </c>
      <c r="Q156" s="134">
        <v>0</v>
      </c>
      <c r="R156" s="134">
        <v>0</v>
      </c>
      <c r="S156" s="134">
        <v>0</v>
      </c>
      <c r="T156" s="134">
        <v>0</v>
      </c>
      <c r="U156" s="134">
        <v>0</v>
      </c>
      <c r="V156" s="134">
        <v>0</v>
      </c>
      <c r="W156" s="134">
        <v>0</v>
      </c>
      <c r="X156" s="134">
        <v>0</v>
      </c>
      <c r="Y156" s="134">
        <v>255553</v>
      </c>
      <c r="Z156" s="134">
        <v>0</v>
      </c>
      <c r="AA156" s="134">
        <v>92</v>
      </c>
      <c r="AB156" s="134">
        <v>0</v>
      </c>
      <c r="AC156" s="134">
        <v>877</v>
      </c>
      <c r="AD156" s="134">
        <v>0</v>
      </c>
      <c r="AE156" s="134">
        <v>0</v>
      </c>
      <c r="AF156" s="134">
        <v>26499.58</v>
      </c>
      <c r="AG156" s="135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42" t="s">
        <v>464</v>
      </c>
      <c r="B157" s="133">
        <v>0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289598</v>
      </c>
      <c r="Z157" s="133">
        <v>0</v>
      </c>
      <c r="AA157" s="133">
        <v>0</v>
      </c>
      <c r="AB157" s="133">
        <v>0</v>
      </c>
      <c r="AC157" s="133">
        <v>741</v>
      </c>
      <c r="AD157" s="133">
        <v>0</v>
      </c>
      <c r="AE157" s="133">
        <v>0</v>
      </c>
      <c r="AF157" s="133">
        <v>20453.8</v>
      </c>
      <c r="AG157" s="176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42" t="s">
        <v>466</v>
      </c>
      <c r="B158" s="134">
        <v>0</v>
      </c>
      <c r="C158" s="134">
        <v>0</v>
      </c>
      <c r="D158" s="134">
        <v>0</v>
      </c>
      <c r="E158" s="134">
        <v>0</v>
      </c>
      <c r="F158" s="134">
        <v>0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0</v>
      </c>
      <c r="M158" s="134">
        <v>0</v>
      </c>
      <c r="N158" s="134">
        <v>0</v>
      </c>
      <c r="O158" s="134">
        <v>0</v>
      </c>
      <c r="P158" s="134">
        <v>0</v>
      </c>
      <c r="Q158" s="134">
        <v>0</v>
      </c>
      <c r="R158" s="134">
        <v>0</v>
      </c>
      <c r="S158" s="134">
        <v>0</v>
      </c>
      <c r="T158" s="134">
        <v>0</v>
      </c>
      <c r="U158" s="134">
        <v>0</v>
      </c>
      <c r="V158" s="134">
        <v>0</v>
      </c>
      <c r="W158" s="134">
        <v>0</v>
      </c>
      <c r="X158" s="134">
        <v>0</v>
      </c>
      <c r="Y158" s="134">
        <v>324938</v>
      </c>
      <c r="Z158" s="134">
        <v>0</v>
      </c>
      <c r="AA158" s="134">
        <v>69</v>
      </c>
      <c r="AB158" s="134">
        <v>0</v>
      </c>
      <c r="AC158" s="134">
        <v>182</v>
      </c>
      <c r="AD158" s="134">
        <v>0</v>
      </c>
      <c r="AE158" s="134">
        <v>0</v>
      </c>
      <c r="AF158" s="134">
        <v>17645.169999999998</v>
      </c>
      <c r="AG158" s="135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49"/>
      <c r="B159" s="153">
        <f>SUBTOTAL(109,B147:B158)</f>
        <v>172</v>
      </c>
      <c r="C159" s="153">
        <f t="shared" ref="C159:AG159" si="11">SUBTOTAL(109,C147:C158)</f>
        <v>0</v>
      </c>
      <c r="D159" s="153">
        <f t="shared" si="11"/>
        <v>0</v>
      </c>
      <c r="E159" s="153">
        <f t="shared" si="11"/>
        <v>0</v>
      </c>
      <c r="F159" s="153">
        <f t="shared" si="11"/>
        <v>0</v>
      </c>
      <c r="G159" s="153">
        <f t="shared" si="11"/>
        <v>0</v>
      </c>
      <c r="H159" s="153">
        <f t="shared" si="11"/>
        <v>0</v>
      </c>
      <c r="I159" s="153">
        <f t="shared" si="11"/>
        <v>3794</v>
      </c>
      <c r="J159" s="153">
        <f t="shared" si="11"/>
        <v>0</v>
      </c>
      <c r="K159" s="153">
        <f t="shared" si="11"/>
        <v>0</v>
      </c>
      <c r="L159" s="153">
        <f t="shared" si="11"/>
        <v>0</v>
      </c>
      <c r="M159" s="153">
        <f t="shared" si="11"/>
        <v>0</v>
      </c>
      <c r="N159" s="153">
        <f t="shared" si="11"/>
        <v>0</v>
      </c>
      <c r="O159" s="153">
        <f t="shared" si="11"/>
        <v>0</v>
      </c>
      <c r="P159" s="153">
        <f t="shared" si="11"/>
        <v>0</v>
      </c>
      <c r="Q159" s="153">
        <f t="shared" si="11"/>
        <v>140</v>
      </c>
      <c r="R159" s="153">
        <f t="shared" si="11"/>
        <v>0</v>
      </c>
      <c r="S159" s="153">
        <f t="shared" si="11"/>
        <v>0</v>
      </c>
      <c r="T159" s="153">
        <f t="shared" si="11"/>
        <v>0</v>
      </c>
      <c r="U159" s="153">
        <f t="shared" si="11"/>
        <v>574</v>
      </c>
      <c r="V159" s="153">
        <f t="shared" si="11"/>
        <v>0</v>
      </c>
      <c r="W159" s="153">
        <f t="shared" si="11"/>
        <v>0</v>
      </c>
      <c r="X159" s="153">
        <f t="shared" si="11"/>
        <v>0</v>
      </c>
      <c r="Y159" s="153">
        <f t="shared" si="11"/>
        <v>1359660</v>
      </c>
      <c r="Z159" s="153">
        <f t="shared" si="11"/>
        <v>0</v>
      </c>
      <c r="AA159" s="153">
        <f t="shared" si="11"/>
        <v>925.82</v>
      </c>
      <c r="AB159" s="153">
        <f t="shared" si="11"/>
        <v>0</v>
      </c>
      <c r="AC159" s="153">
        <f t="shared" si="11"/>
        <v>7264.9</v>
      </c>
      <c r="AD159" s="153">
        <f t="shared" si="11"/>
        <v>13970.58</v>
      </c>
      <c r="AE159" s="153">
        <f t="shared" si="11"/>
        <v>0</v>
      </c>
      <c r="AF159" s="153">
        <f t="shared" si="11"/>
        <v>183326.11</v>
      </c>
      <c r="AG159" s="153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49" t="s">
        <v>468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72">
        <v>306200.34999999998</v>
      </c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49" t="s">
        <v>484</v>
      </c>
      <c r="B161" s="188">
        <v>0</v>
      </c>
      <c r="C161" s="188">
        <v>0</v>
      </c>
      <c r="D161" s="188">
        <v>0</v>
      </c>
      <c r="E161" s="188">
        <v>0</v>
      </c>
      <c r="F161" s="188">
        <v>0</v>
      </c>
      <c r="G161" s="188">
        <v>0</v>
      </c>
      <c r="H161" s="188">
        <v>0</v>
      </c>
      <c r="I161" s="188">
        <v>0</v>
      </c>
      <c r="J161" s="188">
        <v>0</v>
      </c>
      <c r="K161" s="188">
        <v>0</v>
      </c>
      <c r="L161" s="188">
        <v>0</v>
      </c>
      <c r="M161" s="188">
        <v>0</v>
      </c>
      <c r="N161" s="188">
        <v>0</v>
      </c>
      <c r="O161" s="188">
        <v>0</v>
      </c>
      <c r="P161" s="188">
        <v>0</v>
      </c>
      <c r="Q161" s="188">
        <v>378</v>
      </c>
      <c r="R161" s="188">
        <v>0</v>
      </c>
      <c r="S161" s="188">
        <v>0</v>
      </c>
      <c r="T161" s="188">
        <v>0</v>
      </c>
      <c r="U161" s="188">
        <v>0</v>
      </c>
      <c r="V161" s="188">
        <v>0</v>
      </c>
      <c r="W161" s="188">
        <v>0</v>
      </c>
      <c r="X161" s="188">
        <v>0</v>
      </c>
      <c r="Y161" s="188">
        <v>266517</v>
      </c>
      <c r="Z161" s="188">
        <v>0</v>
      </c>
      <c r="AA161" s="188">
        <v>0</v>
      </c>
      <c r="AB161" s="188">
        <v>0</v>
      </c>
      <c r="AC161" s="188">
        <v>1015</v>
      </c>
      <c r="AD161" s="188">
        <v>0</v>
      </c>
      <c r="AE161" s="188">
        <v>0</v>
      </c>
      <c r="AF161" s="188">
        <v>11193.63</v>
      </c>
      <c r="AG161" s="189">
        <v>279103.63</v>
      </c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49" t="s">
        <v>487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72">
        <v>254283.05</v>
      </c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49" t="s">
        <v>490</v>
      </c>
      <c r="B163" s="188">
        <v>0</v>
      </c>
      <c r="C163" s="188">
        <v>0</v>
      </c>
      <c r="D163" s="188">
        <v>0</v>
      </c>
      <c r="E163" s="188">
        <v>0</v>
      </c>
      <c r="F163" s="188">
        <v>0</v>
      </c>
      <c r="G163" s="188">
        <v>0</v>
      </c>
      <c r="H163" s="188">
        <v>0</v>
      </c>
      <c r="I163" s="188">
        <v>0</v>
      </c>
      <c r="J163" s="188">
        <v>0</v>
      </c>
      <c r="K163" s="188">
        <v>0</v>
      </c>
      <c r="L163" s="188">
        <v>0</v>
      </c>
      <c r="M163" s="188">
        <v>0</v>
      </c>
      <c r="N163" s="188">
        <v>0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88">
        <v>0</v>
      </c>
      <c r="Y163" s="188">
        <v>188489</v>
      </c>
      <c r="Z163" s="188">
        <v>0</v>
      </c>
      <c r="AA163" s="188">
        <v>198.43</v>
      </c>
      <c r="AB163" s="188">
        <v>0</v>
      </c>
      <c r="AC163" s="188">
        <v>1426.62</v>
      </c>
      <c r="AD163" s="188">
        <v>0</v>
      </c>
      <c r="AE163" s="188">
        <v>0</v>
      </c>
      <c r="AF163" s="188">
        <v>18331.900000000001</v>
      </c>
      <c r="AG163" s="189">
        <v>208445.95</v>
      </c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ht="18.75">
      <c r="A164" s="19" t="s">
        <v>175</v>
      </c>
      <c r="B164" s="20"/>
      <c r="C164" s="20"/>
      <c r="D164" s="20"/>
      <c r="E164" s="20"/>
    </row>
    <row r="165" spans="1:47" ht="18.75">
      <c r="A165" s="120" t="s">
        <v>495</v>
      </c>
      <c r="B165" s="20"/>
      <c r="C165" s="20"/>
      <c r="D165" s="20"/>
      <c r="E165" s="20"/>
    </row>
  </sheetData>
  <sheetProtection password="9E07" sheet="1" objects="1" scenarios="1"/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165"/>
  <sheetViews>
    <sheetView zoomScaleNormal="100" workbookViewId="0">
      <pane ySplit="3" topLeftCell="A148" activePane="bottomLeft" state="frozen"/>
      <selection activeCell="A85" sqref="A85"/>
      <selection pane="bottomLeft" activeCell="A162" sqref="A162"/>
    </sheetView>
  </sheetViews>
  <sheetFormatPr baseColWidth="10" defaultRowHeight="15"/>
  <cols>
    <col min="1" max="1" width="12.42578125" style="1" customWidth="1"/>
    <col min="2" max="16384" width="11.42578125" style="1"/>
  </cols>
  <sheetData>
    <row r="1" spans="1:47" ht="51.75" customHeight="1">
      <c r="A1" s="194" t="s">
        <v>474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</row>
    <row r="2" spans="1:47" ht="15" customHeight="1">
      <c r="A2" s="2" t="s">
        <v>110</v>
      </c>
      <c r="B2" s="3" t="s">
        <v>259</v>
      </c>
      <c r="C2" s="3" t="s">
        <v>260</v>
      </c>
      <c r="D2" s="3" t="s">
        <v>261</v>
      </c>
      <c r="E2" s="3" t="s">
        <v>262</v>
      </c>
      <c r="F2" s="3" t="s">
        <v>263</v>
      </c>
      <c r="G2" s="3" t="s">
        <v>264</v>
      </c>
      <c r="H2" s="3" t="s">
        <v>265</v>
      </c>
      <c r="I2" s="3" t="s">
        <v>266</v>
      </c>
      <c r="J2" s="3" t="s">
        <v>267</v>
      </c>
      <c r="K2" s="3" t="s">
        <v>268</v>
      </c>
      <c r="L2" s="3" t="s">
        <v>269</v>
      </c>
      <c r="M2" s="3" t="s">
        <v>270</v>
      </c>
      <c r="N2" s="3" t="s">
        <v>271</v>
      </c>
      <c r="O2" s="3" t="s">
        <v>272</v>
      </c>
      <c r="P2" s="3" t="s">
        <v>273</v>
      </c>
      <c r="Q2" s="3" t="s">
        <v>274</v>
      </c>
      <c r="R2" s="3" t="s">
        <v>275</v>
      </c>
      <c r="S2" s="3" t="s">
        <v>276</v>
      </c>
      <c r="T2" s="3" t="s">
        <v>277</v>
      </c>
      <c r="U2" s="3" t="s">
        <v>278</v>
      </c>
      <c r="V2" s="3" t="s">
        <v>279</v>
      </c>
      <c r="W2" s="3" t="s">
        <v>280</v>
      </c>
      <c r="X2" s="3" t="s">
        <v>281</v>
      </c>
      <c r="Y2" s="3" t="s">
        <v>282</v>
      </c>
      <c r="Z2" s="3" t="s">
        <v>283</v>
      </c>
      <c r="AA2" s="3" t="s">
        <v>284</v>
      </c>
      <c r="AB2" s="3" t="s">
        <v>285</v>
      </c>
      <c r="AC2" s="3" t="s">
        <v>286</v>
      </c>
      <c r="AD2" s="3" t="s">
        <v>287</v>
      </c>
      <c r="AE2" s="3" t="s">
        <v>288</v>
      </c>
      <c r="AF2" s="3" t="s">
        <v>289</v>
      </c>
      <c r="AG2" s="2" t="s">
        <v>109</v>
      </c>
    </row>
    <row r="3" spans="1:47" ht="21.75" customHeight="1">
      <c r="A3" s="4" t="s">
        <v>174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6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>
      <c r="A16" s="4"/>
      <c r="B16" s="39">
        <f>SUBTOTAL(109,B4:B15)</f>
        <v>730.08</v>
      </c>
      <c r="C16" s="39">
        <f t="shared" ref="C16:AG16" si="0">SUBTOTAL(109,C4:C15)</f>
        <v>7753.37</v>
      </c>
      <c r="D16" s="39">
        <f t="shared" si="0"/>
        <v>1000</v>
      </c>
      <c r="E16" s="39">
        <f t="shared" si="0"/>
        <v>148.94</v>
      </c>
      <c r="F16" s="39">
        <f t="shared" si="0"/>
        <v>0</v>
      </c>
      <c r="G16" s="39">
        <f t="shared" si="0"/>
        <v>63</v>
      </c>
      <c r="H16" s="39">
        <f t="shared" si="0"/>
        <v>5.0999999999999996</v>
      </c>
      <c r="I16" s="39">
        <f t="shared" si="0"/>
        <v>26.03</v>
      </c>
      <c r="J16" s="39">
        <f t="shared" si="0"/>
        <v>0</v>
      </c>
      <c r="K16" s="39">
        <f t="shared" si="0"/>
        <v>33082.639999999999</v>
      </c>
      <c r="L16" s="39">
        <f t="shared" si="0"/>
        <v>0</v>
      </c>
      <c r="M16" s="39">
        <f t="shared" si="0"/>
        <v>15.42</v>
      </c>
      <c r="N16" s="39">
        <f t="shared" si="0"/>
        <v>39.520000000000003</v>
      </c>
      <c r="O16" s="39">
        <f t="shared" si="0"/>
        <v>63</v>
      </c>
      <c r="P16" s="39">
        <f t="shared" si="0"/>
        <v>67.58</v>
      </c>
      <c r="Q16" s="39">
        <f t="shared" si="0"/>
        <v>63</v>
      </c>
      <c r="R16" s="39">
        <f t="shared" si="0"/>
        <v>28.38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2114796.39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2001.6</v>
      </c>
      <c r="AD16" s="39">
        <f t="shared" si="0"/>
        <v>0</v>
      </c>
      <c r="AE16" s="39">
        <f t="shared" si="0"/>
        <v>0</v>
      </c>
      <c r="AF16" s="39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>
      <c r="A29" s="4"/>
      <c r="B29" s="39">
        <f>SUBTOTAL(109,B17:B28)</f>
        <v>1029.5999999999999</v>
      </c>
      <c r="C29" s="39">
        <f t="shared" ref="C29:AG29" si="1">SUBTOTAL(109,C17:C28)</f>
        <v>304.47999999999996</v>
      </c>
      <c r="D29" s="39">
        <f t="shared" si="1"/>
        <v>0</v>
      </c>
      <c r="E29" s="39">
        <f t="shared" si="1"/>
        <v>232.76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f t="shared" si="1"/>
        <v>15244.36</v>
      </c>
      <c r="J29" s="39">
        <f t="shared" si="1"/>
        <v>0</v>
      </c>
      <c r="K29" s="39">
        <f t="shared" si="1"/>
        <v>0</v>
      </c>
      <c r="L29" s="39">
        <f t="shared" si="1"/>
        <v>0</v>
      </c>
      <c r="M29" s="39">
        <f t="shared" si="1"/>
        <v>3234.95</v>
      </c>
      <c r="N29" s="39">
        <f t="shared" si="1"/>
        <v>113.19</v>
      </c>
      <c r="O29" s="39">
        <f t="shared" si="1"/>
        <v>54.56</v>
      </c>
      <c r="P29" s="39">
        <f t="shared" si="1"/>
        <v>35.97</v>
      </c>
      <c r="Q29" s="39">
        <f t="shared" si="1"/>
        <v>0</v>
      </c>
      <c r="R29" s="39">
        <f t="shared" si="1"/>
        <v>39.379999999999995</v>
      </c>
      <c r="S29" s="39">
        <f t="shared" si="1"/>
        <v>0</v>
      </c>
      <c r="T29" s="39">
        <f t="shared" si="1"/>
        <v>0</v>
      </c>
      <c r="U29" s="39">
        <f t="shared" si="1"/>
        <v>67</v>
      </c>
      <c r="V29" s="39">
        <f t="shared" si="1"/>
        <v>0</v>
      </c>
      <c r="W29" s="39">
        <f t="shared" si="1"/>
        <v>8.36</v>
      </c>
      <c r="X29" s="39">
        <f t="shared" si="1"/>
        <v>0</v>
      </c>
      <c r="Y29" s="39">
        <f t="shared" si="1"/>
        <v>2465753.41</v>
      </c>
      <c r="Z29" s="39">
        <f t="shared" si="1"/>
        <v>0</v>
      </c>
      <c r="AA29" s="39">
        <f t="shared" si="1"/>
        <v>0</v>
      </c>
      <c r="AB29" s="39">
        <f t="shared" si="1"/>
        <v>0</v>
      </c>
      <c r="AC29" s="39">
        <f t="shared" si="1"/>
        <v>3.25</v>
      </c>
      <c r="AD29" s="39">
        <f t="shared" si="1"/>
        <v>0</v>
      </c>
      <c r="AE29" s="39">
        <f t="shared" si="1"/>
        <v>0</v>
      </c>
      <c r="AF29" s="39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 t="s">
        <v>142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>
      <c r="A42" s="4"/>
      <c r="B42" s="39">
        <f>SUBTOTAL(109,B30:B41)</f>
        <v>2403.5299999999997</v>
      </c>
      <c r="C42" s="39">
        <f t="shared" ref="C42:AG42" si="2">SUBTOTAL(109,C30:C41)</f>
        <v>211.06</v>
      </c>
      <c r="D42" s="39">
        <f t="shared" si="2"/>
        <v>2750</v>
      </c>
      <c r="E42" s="39">
        <f t="shared" si="2"/>
        <v>439.01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39">
        <f t="shared" si="2"/>
        <v>9159.98</v>
      </c>
      <c r="J42" s="39">
        <f t="shared" si="2"/>
        <v>33.659999999999997</v>
      </c>
      <c r="K42" s="39">
        <f t="shared" si="2"/>
        <v>0</v>
      </c>
      <c r="L42" s="39">
        <f t="shared" si="2"/>
        <v>0</v>
      </c>
      <c r="M42" s="39">
        <f t="shared" si="2"/>
        <v>45.21</v>
      </c>
      <c r="N42" s="39">
        <f t="shared" si="2"/>
        <v>122.56</v>
      </c>
      <c r="O42" s="39">
        <f t="shared" si="2"/>
        <v>0</v>
      </c>
      <c r="P42" s="39">
        <f t="shared" si="2"/>
        <v>30.549999999999997</v>
      </c>
      <c r="Q42" s="39">
        <f t="shared" si="2"/>
        <v>0</v>
      </c>
      <c r="R42" s="39">
        <f t="shared" si="2"/>
        <v>69.759999999999991</v>
      </c>
      <c r="S42" s="39">
        <f t="shared" si="2"/>
        <v>0</v>
      </c>
      <c r="T42" s="39">
        <f t="shared" si="2"/>
        <v>0</v>
      </c>
      <c r="U42" s="39">
        <f t="shared" si="2"/>
        <v>68</v>
      </c>
      <c r="V42" s="39">
        <f t="shared" si="2"/>
        <v>0</v>
      </c>
      <c r="W42" s="39">
        <f t="shared" si="2"/>
        <v>0</v>
      </c>
      <c r="X42" s="39">
        <f t="shared" si="2"/>
        <v>0</v>
      </c>
      <c r="Y42" s="39">
        <f t="shared" si="2"/>
        <v>5323733.55</v>
      </c>
      <c r="Z42" s="39">
        <f t="shared" si="2"/>
        <v>0</v>
      </c>
      <c r="AA42" s="39">
        <f t="shared" si="2"/>
        <v>1646</v>
      </c>
      <c r="AB42" s="39">
        <f t="shared" si="2"/>
        <v>0</v>
      </c>
      <c r="AC42" s="39">
        <f t="shared" si="2"/>
        <v>800</v>
      </c>
      <c r="AD42" s="39">
        <f t="shared" si="2"/>
        <v>0</v>
      </c>
      <c r="AE42" s="39">
        <f t="shared" si="2"/>
        <v>0</v>
      </c>
      <c r="AF42" s="39">
        <f t="shared" si="2"/>
        <v>558305.17999999993</v>
      </c>
      <c r="AG42" s="13">
        <f t="shared" si="2"/>
        <v>4735008.4700000007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>
      <c r="A55" s="4"/>
      <c r="B55" s="39">
        <f>SUBTOTAL(109,B43:B54)</f>
        <v>4981.82</v>
      </c>
      <c r="C55" s="39">
        <f t="shared" ref="C55:AG55" si="3">SUBTOTAL(109,C43:C54)</f>
        <v>470.60999999999996</v>
      </c>
      <c r="D55" s="39">
        <f t="shared" si="3"/>
        <v>0</v>
      </c>
      <c r="E55" s="39">
        <f t="shared" si="3"/>
        <v>774.53</v>
      </c>
      <c r="F55" s="39">
        <f t="shared" si="3"/>
        <v>0</v>
      </c>
      <c r="G55" s="39">
        <f t="shared" si="3"/>
        <v>0</v>
      </c>
      <c r="H55" s="39">
        <f t="shared" si="3"/>
        <v>0</v>
      </c>
      <c r="I55" s="39">
        <f t="shared" si="3"/>
        <v>25556.77</v>
      </c>
      <c r="J55" s="39">
        <f t="shared" si="3"/>
        <v>241.01</v>
      </c>
      <c r="K55" s="39">
        <f t="shared" si="3"/>
        <v>0</v>
      </c>
      <c r="L55" s="39">
        <f t="shared" si="3"/>
        <v>0</v>
      </c>
      <c r="M55" s="39">
        <f t="shared" si="3"/>
        <v>127.11</v>
      </c>
      <c r="N55" s="39">
        <f t="shared" si="3"/>
        <v>274.60000000000002</v>
      </c>
      <c r="O55" s="39">
        <f t="shared" si="3"/>
        <v>0</v>
      </c>
      <c r="P55" s="39">
        <f t="shared" si="3"/>
        <v>81.960000000000008</v>
      </c>
      <c r="Q55" s="39">
        <f t="shared" si="3"/>
        <v>0</v>
      </c>
      <c r="R55" s="39">
        <f t="shared" si="3"/>
        <v>85.360000000000014</v>
      </c>
      <c r="S55" s="39">
        <f t="shared" si="3"/>
        <v>30.18</v>
      </c>
      <c r="T55" s="39">
        <f t="shared" si="3"/>
        <v>0</v>
      </c>
      <c r="U55" s="39">
        <f t="shared" si="3"/>
        <v>207.2</v>
      </c>
      <c r="V55" s="39">
        <f t="shared" si="3"/>
        <v>150.17000000000002</v>
      </c>
      <c r="W55" s="39">
        <f t="shared" si="3"/>
        <v>0</v>
      </c>
      <c r="X55" s="39">
        <f t="shared" si="3"/>
        <v>0</v>
      </c>
      <c r="Y55" s="39">
        <f t="shared" si="3"/>
        <v>4914379.6800000006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39">
        <f t="shared" si="3"/>
        <v>128.39000000000001</v>
      </c>
      <c r="AD55" s="39">
        <f t="shared" si="3"/>
        <v>0</v>
      </c>
      <c r="AE55" s="39">
        <f t="shared" si="3"/>
        <v>0</v>
      </c>
      <c r="AF55" s="39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>
      <c r="A68" s="4"/>
      <c r="B68" s="39">
        <f>SUBTOTAL(109,B56:B67)</f>
        <v>10738.62</v>
      </c>
      <c r="C68" s="39">
        <f t="shared" ref="C68:AG68" si="4">SUBTOTAL(109,C56:C67)</f>
        <v>411.23</v>
      </c>
      <c r="D68" s="39">
        <f t="shared" si="4"/>
        <v>0</v>
      </c>
      <c r="E68" s="39">
        <f t="shared" si="4"/>
        <v>807.6400000000001</v>
      </c>
      <c r="F68" s="39">
        <f t="shared" si="4"/>
        <v>5500</v>
      </c>
      <c r="G68" s="39">
        <f t="shared" si="4"/>
        <v>0</v>
      </c>
      <c r="H68" s="39">
        <f t="shared" si="4"/>
        <v>0</v>
      </c>
      <c r="I68" s="39">
        <f t="shared" si="4"/>
        <v>67109.119999999995</v>
      </c>
      <c r="J68" s="39">
        <f t="shared" si="4"/>
        <v>223.25</v>
      </c>
      <c r="K68" s="39">
        <f t="shared" si="4"/>
        <v>0</v>
      </c>
      <c r="L68" s="39">
        <f t="shared" si="4"/>
        <v>0</v>
      </c>
      <c r="M68" s="39">
        <f t="shared" si="4"/>
        <v>125.21</v>
      </c>
      <c r="N68" s="39">
        <f t="shared" si="4"/>
        <v>207.05</v>
      </c>
      <c r="O68" s="39">
        <f t="shared" si="4"/>
        <v>32.75</v>
      </c>
      <c r="P68" s="39">
        <f t="shared" si="4"/>
        <v>116.73999999999998</v>
      </c>
      <c r="Q68" s="39">
        <f t="shared" si="4"/>
        <v>0</v>
      </c>
      <c r="R68" s="39">
        <f t="shared" si="4"/>
        <v>149.25</v>
      </c>
      <c r="S68" s="39">
        <f t="shared" si="4"/>
        <v>256.63</v>
      </c>
      <c r="T68" s="39">
        <f t="shared" si="4"/>
        <v>3.02</v>
      </c>
      <c r="U68" s="39">
        <f t="shared" si="4"/>
        <v>119.05000000000001</v>
      </c>
      <c r="V68" s="39">
        <f t="shared" si="4"/>
        <v>73.77</v>
      </c>
      <c r="W68" s="39">
        <f t="shared" si="4"/>
        <v>9.1999999999999993</v>
      </c>
      <c r="X68" s="39">
        <f t="shared" si="4"/>
        <v>3.06</v>
      </c>
      <c r="Y68" s="39">
        <f t="shared" si="4"/>
        <v>5122571.92</v>
      </c>
      <c r="Z68" s="39">
        <f t="shared" si="4"/>
        <v>0</v>
      </c>
      <c r="AA68" s="39">
        <f t="shared" si="4"/>
        <v>4</v>
      </c>
      <c r="AB68" s="39">
        <f t="shared" si="4"/>
        <v>0</v>
      </c>
      <c r="AC68" s="39">
        <f t="shared" si="4"/>
        <v>48.650000000000006</v>
      </c>
      <c r="AD68" s="39">
        <f t="shared" si="4"/>
        <v>843.29</v>
      </c>
      <c r="AE68" s="39">
        <f t="shared" si="4"/>
        <v>5700</v>
      </c>
      <c r="AF68" s="39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>
      <c r="A81" s="4"/>
      <c r="B81" s="39">
        <f>SUBTOTAL(109,B69:B80)</f>
        <v>26880.7</v>
      </c>
      <c r="C81" s="39">
        <f t="shared" ref="C81:AG81" si="5">SUBTOTAL(109,C69:C80)</f>
        <v>422.74999999999994</v>
      </c>
      <c r="D81" s="39">
        <f t="shared" si="5"/>
        <v>0</v>
      </c>
      <c r="E81" s="39">
        <f t="shared" si="5"/>
        <v>646</v>
      </c>
      <c r="F81" s="39">
        <f t="shared" si="5"/>
        <v>352</v>
      </c>
      <c r="G81" s="39">
        <f t="shared" si="5"/>
        <v>90.5</v>
      </c>
      <c r="H81" s="39">
        <f t="shared" si="5"/>
        <v>0</v>
      </c>
      <c r="I81" s="39">
        <f t="shared" si="5"/>
        <v>33358.800000000003</v>
      </c>
      <c r="J81" s="39">
        <f t="shared" si="5"/>
        <v>153.04000000000002</v>
      </c>
      <c r="K81" s="39">
        <f t="shared" si="5"/>
        <v>322.75</v>
      </c>
      <c r="L81" s="39">
        <f t="shared" si="5"/>
        <v>93.65</v>
      </c>
      <c r="M81" s="39">
        <f t="shared" si="5"/>
        <v>47</v>
      </c>
      <c r="N81" s="39">
        <f t="shared" si="5"/>
        <v>140.08000000000001</v>
      </c>
      <c r="O81" s="39">
        <f t="shared" si="5"/>
        <v>189.01</v>
      </c>
      <c r="P81" s="39">
        <f t="shared" si="5"/>
        <v>169.09</v>
      </c>
      <c r="Q81" s="39">
        <f t="shared" si="5"/>
        <v>1268.75</v>
      </c>
      <c r="R81" s="39">
        <f t="shared" si="5"/>
        <v>144.42000000000002</v>
      </c>
      <c r="S81" s="39">
        <f t="shared" si="5"/>
        <v>135</v>
      </c>
      <c r="T81" s="39">
        <f t="shared" si="5"/>
        <v>124</v>
      </c>
      <c r="U81" s="39">
        <f t="shared" si="5"/>
        <v>205.6</v>
      </c>
      <c r="V81" s="39">
        <f t="shared" si="5"/>
        <v>56.25</v>
      </c>
      <c r="W81" s="39">
        <f t="shared" si="5"/>
        <v>49.93</v>
      </c>
      <c r="X81" s="39">
        <f t="shared" si="5"/>
        <v>0</v>
      </c>
      <c r="Y81" s="39">
        <f t="shared" si="5"/>
        <v>3316687.4000000004</v>
      </c>
      <c r="Z81" s="39">
        <f t="shared" si="5"/>
        <v>5.96</v>
      </c>
      <c r="AA81" s="39">
        <f t="shared" si="5"/>
        <v>311.60000000000002</v>
      </c>
      <c r="AB81" s="39">
        <f t="shared" si="5"/>
        <v>20.3</v>
      </c>
      <c r="AC81" s="39">
        <f t="shared" si="5"/>
        <v>62.3</v>
      </c>
      <c r="AD81" s="39">
        <f t="shared" si="5"/>
        <v>561.35</v>
      </c>
      <c r="AE81" s="39">
        <f t="shared" si="5"/>
        <v>7.25</v>
      </c>
      <c r="AF81" s="39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12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>
      <c r="A83" s="12" t="s">
        <v>179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180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>
      <c r="A84" s="12" t="s">
        <v>183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184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>
      <c r="A85" s="12" t="s">
        <v>187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188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>
      <c r="A86" s="12" t="s">
        <v>190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>
      <c r="A87" s="12" t="s">
        <v>195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198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>
      <c r="A88" s="12" t="s">
        <v>199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>
      <c r="A89" s="12" t="s">
        <v>201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>
      <c r="A90" s="12" t="s">
        <v>202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203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>
      <c r="A91" s="12" t="s">
        <v>204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>
      <c r="A92" s="12" t="s">
        <v>205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206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.75" thickBot="1">
      <c r="A93" s="12" t="s">
        <v>207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208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.75" thickTop="1">
      <c r="A94" s="12"/>
      <c r="B94" s="64">
        <f>SUBTOTAL(109,B82:B93)</f>
        <v>6007.5599999999995</v>
      </c>
      <c r="C94" s="64">
        <f t="shared" ref="C94:AG94" si="6">SUBTOTAL(109,C82:C93)</f>
        <v>3421.5699999999997</v>
      </c>
      <c r="D94" s="64">
        <f t="shared" si="6"/>
        <v>19.2</v>
      </c>
      <c r="E94" s="64">
        <f t="shared" si="6"/>
        <v>2957.6099999999997</v>
      </c>
      <c r="F94" s="64">
        <f t="shared" si="6"/>
        <v>1086.0999999999999</v>
      </c>
      <c r="G94" s="64">
        <f t="shared" si="6"/>
        <v>0</v>
      </c>
      <c r="H94" s="64">
        <f t="shared" si="6"/>
        <v>0</v>
      </c>
      <c r="I94" s="64">
        <f t="shared" si="6"/>
        <v>46408.42</v>
      </c>
      <c r="J94" s="64">
        <f t="shared" si="6"/>
        <v>364.01999999999992</v>
      </c>
      <c r="K94" s="64">
        <f t="shared" si="6"/>
        <v>820.04</v>
      </c>
      <c r="L94" s="64">
        <f t="shared" si="6"/>
        <v>995.10000000000014</v>
      </c>
      <c r="M94" s="64">
        <f t="shared" si="6"/>
        <v>1461</v>
      </c>
      <c r="N94" s="64">
        <f t="shared" si="6"/>
        <v>19</v>
      </c>
      <c r="O94" s="64">
        <f t="shared" si="6"/>
        <v>1774.14</v>
      </c>
      <c r="P94" s="64">
        <f t="shared" si="6"/>
        <v>1488.2300000000002</v>
      </c>
      <c r="Q94" s="64">
        <f t="shared" si="6"/>
        <v>4371.67</v>
      </c>
      <c r="R94" s="64">
        <f t="shared" si="6"/>
        <v>577.04999999999995</v>
      </c>
      <c r="S94" s="64">
        <f t="shared" si="6"/>
        <v>533.1</v>
      </c>
      <c r="T94" s="64">
        <f t="shared" si="6"/>
        <v>445.69000000000005</v>
      </c>
      <c r="U94" s="64">
        <f t="shared" si="6"/>
        <v>318.8</v>
      </c>
      <c r="V94" s="64">
        <f t="shared" si="6"/>
        <v>72.400000000000006</v>
      </c>
      <c r="W94" s="64">
        <f t="shared" si="6"/>
        <v>680.36000000000013</v>
      </c>
      <c r="X94" s="64">
        <f t="shared" si="6"/>
        <v>123.26</v>
      </c>
      <c r="Y94" s="64">
        <f t="shared" si="6"/>
        <v>2605213.56</v>
      </c>
      <c r="Z94" s="64">
        <f t="shared" si="6"/>
        <v>1103.49</v>
      </c>
      <c r="AA94" s="64">
        <f t="shared" si="6"/>
        <v>969.39</v>
      </c>
      <c r="AB94" s="64">
        <f t="shared" si="6"/>
        <v>0</v>
      </c>
      <c r="AC94" s="64">
        <f t="shared" si="6"/>
        <v>0</v>
      </c>
      <c r="AD94" s="64">
        <f t="shared" si="6"/>
        <v>1524.8600000000001</v>
      </c>
      <c r="AE94" s="64">
        <f t="shared" si="6"/>
        <v>532.24</v>
      </c>
      <c r="AF94" s="64">
        <f t="shared" si="6"/>
        <v>707598.97</v>
      </c>
      <c r="AG94" s="65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>
      <c r="A95" s="46" t="s">
        <v>210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211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>
      <c r="A96" s="46" t="s">
        <v>212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>
      <c r="A97" s="46" t="s">
        <v>216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>
      <c r="A98" s="46" t="s">
        <v>218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>
      <c r="A99" s="46" t="s">
        <v>220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>
      <c r="A100" s="46" t="s">
        <v>222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>
      <c r="A101" s="46" t="s">
        <v>224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>
      <c r="A102" s="46" t="s">
        <v>226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227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>
      <c r="A103" s="46" t="s">
        <v>230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176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>
      <c r="A104" s="46" t="s">
        <v>232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>
      <c r="A105" s="46" t="s">
        <v>234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235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.75" thickBot="1">
      <c r="A106" s="46" t="s">
        <v>237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238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.75" thickTop="1">
      <c r="A107" s="63"/>
      <c r="B107" s="64">
        <f t="shared" ref="B107:AG107" si="7">SUBTOTAL(109,B95:B106)</f>
        <v>4637.16</v>
      </c>
      <c r="C107" s="64">
        <f t="shared" si="7"/>
        <v>3685.5399999999991</v>
      </c>
      <c r="D107" s="64">
        <f t="shared" si="7"/>
        <v>0</v>
      </c>
      <c r="E107" s="64">
        <f t="shared" si="7"/>
        <v>2240.8100000000004</v>
      </c>
      <c r="F107" s="64">
        <f t="shared" si="7"/>
        <v>577.54999999999995</v>
      </c>
      <c r="G107" s="64">
        <f t="shared" si="7"/>
        <v>0</v>
      </c>
      <c r="H107" s="64">
        <f t="shared" si="7"/>
        <v>0</v>
      </c>
      <c r="I107" s="64">
        <f t="shared" si="7"/>
        <v>1205.1100000000001</v>
      </c>
      <c r="J107" s="64">
        <f t="shared" si="7"/>
        <v>342.69000000000005</v>
      </c>
      <c r="K107" s="64">
        <f t="shared" si="7"/>
        <v>1329.59</v>
      </c>
      <c r="L107" s="64">
        <f t="shared" si="7"/>
        <v>43367.950000000004</v>
      </c>
      <c r="M107" s="64">
        <f t="shared" si="7"/>
        <v>3075.0400000000004</v>
      </c>
      <c r="N107" s="64">
        <f t="shared" si="7"/>
        <v>0</v>
      </c>
      <c r="O107" s="64">
        <f t="shared" si="7"/>
        <v>1817</v>
      </c>
      <c r="P107" s="64">
        <f t="shared" si="7"/>
        <v>1258.06</v>
      </c>
      <c r="Q107" s="64">
        <f t="shared" si="7"/>
        <v>4943.16</v>
      </c>
      <c r="R107" s="64">
        <f t="shared" si="7"/>
        <v>393.11</v>
      </c>
      <c r="S107" s="64">
        <f t="shared" si="7"/>
        <v>302.14999999999998</v>
      </c>
      <c r="T107" s="64">
        <f t="shared" si="7"/>
        <v>79971.520000000004</v>
      </c>
      <c r="U107" s="64">
        <f t="shared" si="7"/>
        <v>514.25</v>
      </c>
      <c r="V107" s="64">
        <f t="shared" si="7"/>
        <v>88.24</v>
      </c>
      <c r="W107" s="64">
        <f t="shared" si="7"/>
        <v>995.81999999999994</v>
      </c>
      <c r="X107" s="64">
        <f t="shared" si="7"/>
        <v>0</v>
      </c>
      <c r="Y107" s="64">
        <f t="shared" si="7"/>
        <v>2565607.81</v>
      </c>
      <c r="Z107" s="64">
        <f t="shared" si="7"/>
        <v>964.27</v>
      </c>
      <c r="AA107" s="64">
        <f t="shared" si="7"/>
        <v>6522.21</v>
      </c>
      <c r="AB107" s="64">
        <f t="shared" si="7"/>
        <v>0</v>
      </c>
      <c r="AC107" s="64">
        <f t="shared" si="7"/>
        <v>0</v>
      </c>
      <c r="AD107" s="64">
        <f t="shared" si="7"/>
        <v>1888.45</v>
      </c>
      <c r="AE107" s="64">
        <f t="shared" si="7"/>
        <v>463.8</v>
      </c>
      <c r="AF107" s="64">
        <f t="shared" si="7"/>
        <v>821957.67999999993</v>
      </c>
      <c r="AG107" s="65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>
      <c r="A108" s="46" t="s">
        <v>240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50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>
      <c r="A109" s="46" t="s">
        <v>242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50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>
      <c r="A110" s="46" t="s">
        <v>244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50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>
      <c r="A111" s="46" t="s">
        <v>247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8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50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>
      <c r="A112" s="46" t="s">
        <v>387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82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50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>
      <c r="A113" s="46" t="s">
        <v>390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8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50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>
      <c r="A114" s="46" t="s">
        <v>392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50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>
      <c r="A115" s="46" t="s">
        <v>394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82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50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>
      <c r="A116" s="46" t="s">
        <v>397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8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50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>
      <c r="A117" s="46" t="s">
        <v>400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8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50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>
      <c r="A118" s="46" t="s">
        <v>403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8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50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>
      <c r="A119" s="46" t="s">
        <v>406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8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>
      <c r="A120" s="46"/>
      <c r="B120" s="39">
        <f>SUBTOTAL(109,B108:B119)</f>
        <v>5011.5800000000008</v>
      </c>
      <c r="C120" s="39">
        <f t="shared" ref="C120:AE120" si="8">SUBTOTAL(109,C108:C119)</f>
        <v>2649.86</v>
      </c>
      <c r="D120" s="39">
        <f t="shared" si="8"/>
        <v>0</v>
      </c>
      <c r="E120" s="39">
        <f t="shared" si="8"/>
        <v>2278.36</v>
      </c>
      <c r="F120" s="39">
        <f t="shared" si="8"/>
        <v>1218.33</v>
      </c>
      <c r="G120" s="39">
        <f t="shared" si="8"/>
        <v>311.26000000000005</v>
      </c>
      <c r="H120" s="39">
        <f t="shared" si="8"/>
        <v>0</v>
      </c>
      <c r="I120" s="39">
        <f t="shared" si="8"/>
        <v>1370.4499999999998</v>
      </c>
      <c r="J120" s="39">
        <f t="shared" si="8"/>
        <v>455.71000000000004</v>
      </c>
      <c r="K120" s="39">
        <f t="shared" si="8"/>
        <v>1866.9600000000003</v>
      </c>
      <c r="L120" s="39">
        <f t="shared" si="8"/>
        <v>718.28</v>
      </c>
      <c r="M120" s="39">
        <f t="shared" si="8"/>
        <v>4977.2000000000007</v>
      </c>
      <c r="N120" s="39">
        <f t="shared" si="8"/>
        <v>267.3</v>
      </c>
      <c r="O120" s="39">
        <f t="shared" si="8"/>
        <v>1283.27</v>
      </c>
      <c r="P120" s="39">
        <f t="shared" si="8"/>
        <v>1453.8799999999999</v>
      </c>
      <c r="Q120" s="39">
        <f t="shared" si="8"/>
        <v>2539.75</v>
      </c>
      <c r="R120" s="39">
        <f t="shared" si="8"/>
        <v>991.5</v>
      </c>
      <c r="S120" s="39">
        <f t="shared" si="8"/>
        <v>463.42</v>
      </c>
      <c r="T120" s="39">
        <f t="shared" si="8"/>
        <v>1407.3899999999999</v>
      </c>
      <c r="U120" s="39">
        <f t="shared" si="8"/>
        <v>43648.539999999994</v>
      </c>
      <c r="V120" s="39">
        <f t="shared" si="8"/>
        <v>233.73000000000002</v>
      </c>
      <c r="W120" s="39">
        <f t="shared" si="8"/>
        <v>915.12</v>
      </c>
      <c r="X120" s="39">
        <f t="shared" si="8"/>
        <v>43.33</v>
      </c>
      <c r="Y120" s="39">
        <f t="shared" si="8"/>
        <v>2492455.9900000002</v>
      </c>
      <c r="Z120" s="39">
        <f t="shared" si="8"/>
        <v>1628.69</v>
      </c>
      <c r="AA120" s="39">
        <f t="shared" si="8"/>
        <v>7591.2900000000009</v>
      </c>
      <c r="AB120" s="39">
        <f t="shared" si="8"/>
        <v>0</v>
      </c>
      <c r="AC120" s="39">
        <f t="shared" si="8"/>
        <v>240</v>
      </c>
      <c r="AD120" s="39">
        <f t="shared" si="8"/>
        <v>6938.04</v>
      </c>
      <c r="AE120" s="39">
        <f t="shared" si="8"/>
        <v>309.93</v>
      </c>
      <c r="AF120" s="39">
        <f>SUBTOTAL(109,AF108:AF119)</f>
        <v>1166665.7100000002</v>
      </c>
      <c r="AG120" s="39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>
      <c r="A121" s="46" t="s">
        <v>407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>
      <c r="A122" s="46" t="s">
        <v>408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>
      <c r="A123" s="46" t="s">
        <v>409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>
      <c r="A124" s="46" t="s">
        <v>411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>
      <c r="A125" s="46" t="s">
        <v>412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>
      <c r="A126" s="46" t="s">
        <v>413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>
      <c r="A127" s="46" t="s">
        <v>414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>
      <c r="A128" s="46" t="s">
        <v>415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>
      <c r="A129" s="46" t="s">
        <v>416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>
      <c r="A130" s="46" t="s">
        <v>417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>
      <c r="A131" s="46" t="s">
        <v>418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>
      <c r="A132" s="46" t="s">
        <v>419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>
      <c r="A133" s="111"/>
      <c r="B133" s="39">
        <f>SUBTOTAL(109,B121:B132)</f>
        <v>112.5</v>
      </c>
      <c r="C133" s="39">
        <f t="shared" ref="C133:AG133" si="9">SUBTOTAL(109,C121:C132)</f>
        <v>259.39999999999998</v>
      </c>
      <c r="D133" s="39">
        <f t="shared" si="9"/>
        <v>0</v>
      </c>
      <c r="E133" s="39">
        <f t="shared" si="9"/>
        <v>294.75</v>
      </c>
      <c r="F133" s="39">
        <f t="shared" si="9"/>
        <v>0</v>
      </c>
      <c r="G133" s="39">
        <f t="shared" si="9"/>
        <v>33</v>
      </c>
      <c r="H133" s="39">
        <f t="shared" si="9"/>
        <v>0</v>
      </c>
      <c r="I133" s="39">
        <f t="shared" si="9"/>
        <v>57182</v>
      </c>
      <c r="J133" s="39">
        <f t="shared" si="9"/>
        <v>2.1</v>
      </c>
      <c r="K133" s="39">
        <f t="shared" si="9"/>
        <v>138.74</v>
      </c>
      <c r="L133" s="39">
        <f t="shared" si="9"/>
        <v>6.84</v>
      </c>
      <c r="M133" s="39">
        <f t="shared" si="9"/>
        <v>562.5</v>
      </c>
      <c r="N133" s="39">
        <f t="shared" si="9"/>
        <v>0</v>
      </c>
      <c r="O133" s="39">
        <f t="shared" si="9"/>
        <v>36</v>
      </c>
      <c r="P133" s="39">
        <f t="shared" si="9"/>
        <v>121.5</v>
      </c>
      <c r="Q133" s="39">
        <f t="shared" si="9"/>
        <v>1250</v>
      </c>
      <c r="R133" s="39">
        <f t="shared" si="9"/>
        <v>13</v>
      </c>
      <c r="S133" s="39">
        <f t="shared" si="9"/>
        <v>98.4</v>
      </c>
      <c r="T133" s="39">
        <f t="shared" si="9"/>
        <v>377.5</v>
      </c>
      <c r="U133" s="39">
        <f t="shared" si="9"/>
        <v>6363.6</v>
      </c>
      <c r="V133" s="39">
        <f t="shared" si="9"/>
        <v>0</v>
      </c>
      <c r="W133" s="39">
        <f t="shared" si="9"/>
        <v>62.5</v>
      </c>
      <c r="X133" s="39">
        <f t="shared" si="9"/>
        <v>0</v>
      </c>
      <c r="Y133" s="39">
        <f t="shared" si="9"/>
        <v>2469809.5</v>
      </c>
      <c r="Z133" s="39">
        <f t="shared" si="9"/>
        <v>152.63</v>
      </c>
      <c r="AA133" s="39">
        <f t="shared" si="9"/>
        <v>18291.68</v>
      </c>
      <c r="AB133" s="39">
        <f t="shared" si="9"/>
        <v>0</v>
      </c>
      <c r="AC133" s="39">
        <f t="shared" si="9"/>
        <v>1518</v>
      </c>
      <c r="AD133" s="39">
        <f t="shared" si="9"/>
        <v>4922.8</v>
      </c>
      <c r="AE133" s="39">
        <f t="shared" si="9"/>
        <v>0</v>
      </c>
      <c r="AF133" s="39">
        <f t="shared" si="9"/>
        <v>1428653.1199999996</v>
      </c>
      <c r="AG133" s="39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>
      <c r="A134" s="46" t="s">
        <v>420</v>
      </c>
      <c r="B134" s="114">
        <v>0</v>
      </c>
      <c r="C134" s="114">
        <v>0</v>
      </c>
      <c r="D134" s="114">
        <v>0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  <c r="J134" s="114">
        <v>0</v>
      </c>
      <c r="K134" s="114">
        <v>0</v>
      </c>
      <c r="L134" s="114">
        <v>0</v>
      </c>
      <c r="M134" s="114">
        <v>0</v>
      </c>
      <c r="N134" s="114">
        <v>0</v>
      </c>
      <c r="O134" s="114">
        <v>0</v>
      </c>
      <c r="P134" s="114">
        <v>0</v>
      </c>
      <c r="Q134" s="114">
        <v>218.16</v>
      </c>
      <c r="R134" s="114">
        <v>0</v>
      </c>
      <c r="S134" s="114">
        <v>0</v>
      </c>
      <c r="T134" s="114">
        <v>0</v>
      </c>
      <c r="U134" s="114">
        <v>0</v>
      </c>
      <c r="V134" s="114">
        <v>0</v>
      </c>
      <c r="W134" s="114">
        <v>0</v>
      </c>
      <c r="X134" s="114">
        <v>0</v>
      </c>
      <c r="Y134" s="114">
        <v>504688</v>
      </c>
      <c r="Z134" s="114">
        <v>0</v>
      </c>
      <c r="AA134" s="114">
        <v>206.42</v>
      </c>
      <c r="AB134" s="114">
        <v>0</v>
      </c>
      <c r="AC134" s="114">
        <v>1758</v>
      </c>
      <c r="AD134" s="114">
        <v>610</v>
      </c>
      <c r="AE134" s="114">
        <v>101285.25</v>
      </c>
      <c r="AF134" s="114">
        <v>0</v>
      </c>
      <c r="AG134" s="100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>
      <c r="A135" s="46" t="s">
        <v>422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24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>
      <c r="A136" s="46" t="s">
        <v>424</v>
      </c>
      <c r="B136" s="130">
        <v>279.04000000000002</v>
      </c>
      <c r="C136" s="130">
        <v>209.25</v>
      </c>
      <c r="D136" s="130">
        <v>0</v>
      </c>
      <c r="E136" s="130">
        <v>0</v>
      </c>
      <c r="F136" s="130">
        <v>0</v>
      </c>
      <c r="G136" s="130">
        <v>7.2</v>
      </c>
      <c r="H136" s="130">
        <v>0</v>
      </c>
      <c r="I136" s="130">
        <v>137.5</v>
      </c>
      <c r="J136" s="130">
        <v>0</v>
      </c>
      <c r="K136" s="131">
        <v>97.5</v>
      </c>
      <c r="L136" s="130">
        <v>0</v>
      </c>
      <c r="M136" s="130">
        <v>0</v>
      </c>
      <c r="N136" s="130">
        <v>0</v>
      </c>
      <c r="O136" s="130">
        <v>136.44999999999999</v>
      </c>
      <c r="P136" s="130">
        <v>53.6</v>
      </c>
      <c r="Q136" s="130">
        <v>19.25</v>
      </c>
      <c r="R136" s="130">
        <v>77.400000000000006</v>
      </c>
      <c r="S136" s="130">
        <v>0</v>
      </c>
      <c r="T136" s="130">
        <v>0</v>
      </c>
      <c r="U136" s="130">
        <v>0</v>
      </c>
      <c r="V136" s="130">
        <v>0</v>
      </c>
      <c r="W136" s="130">
        <v>67</v>
      </c>
      <c r="X136" s="130">
        <v>0</v>
      </c>
      <c r="Y136" s="130">
        <v>306624</v>
      </c>
      <c r="Z136" s="130">
        <v>0</v>
      </c>
      <c r="AA136" s="130">
        <v>1932.12</v>
      </c>
      <c r="AB136" s="130">
        <v>0</v>
      </c>
      <c r="AC136" s="130">
        <v>5300</v>
      </c>
      <c r="AD136" s="130">
        <v>3092.3</v>
      </c>
      <c r="AE136" s="130">
        <v>0</v>
      </c>
      <c r="AF136" s="130">
        <v>156061.51</v>
      </c>
      <c r="AG136" s="132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>
      <c r="A137" s="46" t="s">
        <v>426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24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>
      <c r="A138" s="46" t="s">
        <v>428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>
        <v>1110.52</v>
      </c>
      <c r="AB138" s="130">
        <v>0</v>
      </c>
      <c r="AC138" s="130">
        <v>5485.13</v>
      </c>
      <c r="AD138" s="130">
        <v>7370.62</v>
      </c>
      <c r="AE138" s="130">
        <v>0</v>
      </c>
      <c r="AF138" s="130">
        <v>257075.66</v>
      </c>
      <c r="AG138" s="132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>
      <c r="A139" s="46" t="s">
        <v>430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24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>
      <c r="A140" s="46" t="s">
        <v>432</v>
      </c>
      <c r="B140" s="130">
        <v>0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>
        <v>2835.66</v>
      </c>
      <c r="AB140" s="130">
        <v>0</v>
      </c>
      <c r="AC140" s="130">
        <v>4316.63</v>
      </c>
      <c r="AD140" s="130">
        <v>0</v>
      </c>
      <c r="AE140" s="130">
        <v>0</v>
      </c>
      <c r="AF140" s="130">
        <v>247720.95999999999</v>
      </c>
      <c r="AG140" s="132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>
      <c r="A141" s="46" t="s">
        <v>434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24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>
      <c r="A142" s="46" t="s">
        <v>436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>
        <v>329.6</v>
      </c>
      <c r="AB142" s="130">
        <v>0</v>
      </c>
      <c r="AC142" s="130">
        <v>2607</v>
      </c>
      <c r="AD142" s="130">
        <v>0</v>
      </c>
      <c r="AE142" s="130">
        <v>0</v>
      </c>
      <c r="AF142" s="130">
        <v>181343.82</v>
      </c>
      <c r="AG142" s="132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>
      <c r="A143" s="46" t="s">
        <v>438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24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>
      <c r="A144" s="46" t="s">
        <v>440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296980</v>
      </c>
      <c r="Z144" s="130">
        <v>0</v>
      </c>
      <c r="AA144" s="130">
        <v>0</v>
      </c>
      <c r="AB144" s="130">
        <v>0</v>
      </c>
      <c r="AC144" s="130">
        <v>2101</v>
      </c>
      <c r="AD144" s="130">
        <v>0</v>
      </c>
      <c r="AE144" s="130">
        <v>0</v>
      </c>
      <c r="AF144" s="130">
        <v>176932.9</v>
      </c>
      <c r="AG144" s="132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.75" thickBot="1">
      <c r="A145" s="46" t="s">
        <v>442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24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.75" thickTop="1">
      <c r="A146" s="150"/>
      <c r="B146" s="64">
        <f>SUBTOTAL(109,B134:B145)</f>
        <v>1414.54</v>
      </c>
      <c r="C146" s="64">
        <f t="shared" ref="C146:AG146" si="10">SUBTOTAL(109,C134:C145)</f>
        <v>209.25</v>
      </c>
      <c r="D146" s="64">
        <f t="shared" si="10"/>
        <v>0</v>
      </c>
      <c r="E146" s="64">
        <f t="shared" si="10"/>
        <v>0</v>
      </c>
      <c r="F146" s="64">
        <f t="shared" si="10"/>
        <v>0</v>
      </c>
      <c r="G146" s="64">
        <f t="shared" si="10"/>
        <v>7.2</v>
      </c>
      <c r="H146" s="64">
        <f t="shared" si="10"/>
        <v>0</v>
      </c>
      <c r="I146" s="64">
        <f t="shared" si="10"/>
        <v>137.5</v>
      </c>
      <c r="J146" s="64">
        <f t="shared" si="10"/>
        <v>0</v>
      </c>
      <c r="K146" s="64">
        <f t="shared" si="10"/>
        <v>97.5</v>
      </c>
      <c r="L146" s="64">
        <f t="shared" si="10"/>
        <v>0</v>
      </c>
      <c r="M146" s="64">
        <f t="shared" si="10"/>
        <v>0</v>
      </c>
      <c r="N146" s="64">
        <f t="shared" si="10"/>
        <v>0</v>
      </c>
      <c r="O146" s="64">
        <f t="shared" si="10"/>
        <v>136.44999999999999</v>
      </c>
      <c r="P146" s="64">
        <f t="shared" si="10"/>
        <v>53.6</v>
      </c>
      <c r="Q146" s="64">
        <f t="shared" si="10"/>
        <v>237.41</v>
      </c>
      <c r="R146" s="64">
        <f t="shared" si="10"/>
        <v>77.400000000000006</v>
      </c>
      <c r="S146" s="64">
        <f t="shared" si="10"/>
        <v>0</v>
      </c>
      <c r="T146" s="64">
        <f t="shared" si="10"/>
        <v>0</v>
      </c>
      <c r="U146" s="64">
        <f t="shared" si="10"/>
        <v>2750</v>
      </c>
      <c r="V146" s="64">
        <f t="shared" si="10"/>
        <v>0</v>
      </c>
      <c r="W146" s="64">
        <f t="shared" si="10"/>
        <v>67</v>
      </c>
      <c r="X146" s="64">
        <f t="shared" si="10"/>
        <v>0</v>
      </c>
      <c r="Y146" s="64">
        <f t="shared" si="10"/>
        <v>2241376</v>
      </c>
      <c r="Z146" s="64">
        <f t="shared" si="10"/>
        <v>0</v>
      </c>
      <c r="AA146" s="64">
        <f t="shared" si="10"/>
        <v>15312.04</v>
      </c>
      <c r="AB146" s="64">
        <f t="shared" si="10"/>
        <v>0</v>
      </c>
      <c r="AC146" s="64">
        <f t="shared" si="10"/>
        <v>38621.880000000005</v>
      </c>
      <c r="AD146" s="64">
        <f t="shared" si="10"/>
        <v>15798.28</v>
      </c>
      <c r="AE146" s="64">
        <f t="shared" si="10"/>
        <v>104355.25</v>
      </c>
      <c r="AF146" s="64">
        <f t="shared" si="10"/>
        <v>2045736.4700000002</v>
      </c>
      <c r="AG146" s="64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>
      <c r="A147" s="46" t="s">
        <v>444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24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>
      <c r="A148" s="46" t="s">
        <v>446</v>
      </c>
      <c r="B148" s="130">
        <v>211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306320</v>
      </c>
      <c r="Z148" s="130">
        <v>0</v>
      </c>
      <c r="AA148" s="130">
        <v>4042.5</v>
      </c>
      <c r="AB148" s="130">
        <v>0</v>
      </c>
      <c r="AC148" s="130">
        <v>5686</v>
      </c>
      <c r="AD148" s="130">
        <v>126572.59</v>
      </c>
      <c r="AE148" s="130">
        <v>0</v>
      </c>
      <c r="AF148" s="130">
        <v>0</v>
      </c>
      <c r="AG148" s="132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>
      <c r="A149" s="46" t="s">
        <v>447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24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>
      <c r="A150" s="46" t="s">
        <v>450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60864</v>
      </c>
      <c r="Z150" s="130">
        <v>0</v>
      </c>
      <c r="AA150" s="130">
        <v>1217.25</v>
      </c>
      <c r="AB150" s="130">
        <v>0</v>
      </c>
      <c r="AC150" s="130">
        <v>1190</v>
      </c>
      <c r="AD150" s="130">
        <v>0</v>
      </c>
      <c r="AE150" s="130">
        <v>0</v>
      </c>
      <c r="AF150" s="130">
        <v>108314.1</v>
      </c>
      <c r="AG150" s="132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>
      <c r="A151" s="46" t="s">
        <v>452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24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>
      <c r="A152" s="46" t="s">
        <v>453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>
        <v>0</v>
      </c>
      <c r="AB152" s="130">
        <v>0</v>
      </c>
      <c r="AC152" s="130">
        <v>0</v>
      </c>
      <c r="AD152" s="130">
        <v>0</v>
      </c>
      <c r="AE152" s="130">
        <v>0</v>
      </c>
      <c r="AF152" s="130">
        <v>71276.350000000006</v>
      </c>
      <c r="AG152" s="132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>
      <c r="A153" s="46" t="s">
        <v>454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24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>
      <c r="A154" s="46" t="s">
        <v>458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>
        <v>400</v>
      </c>
      <c r="AB154" s="130">
        <v>0</v>
      </c>
      <c r="AC154" s="130">
        <v>860</v>
      </c>
      <c r="AD154" s="130">
        <v>0</v>
      </c>
      <c r="AE154" s="130">
        <v>0</v>
      </c>
      <c r="AF154" s="130">
        <v>166628.49</v>
      </c>
      <c r="AG154" s="132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>
      <c r="A155" s="46" t="s">
        <v>459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24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>
      <c r="A156" s="46" t="s">
        <v>460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513760</v>
      </c>
      <c r="Z156" s="130">
        <v>0</v>
      </c>
      <c r="AA156" s="130">
        <v>649.20000000000005</v>
      </c>
      <c r="AB156" s="130">
        <v>0</v>
      </c>
      <c r="AC156" s="130">
        <v>3790</v>
      </c>
      <c r="AD156" s="130">
        <v>0</v>
      </c>
      <c r="AE156" s="130">
        <v>0</v>
      </c>
      <c r="AF156" s="130">
        <v>229179.88</v>
      </c>
      <c r="AG156" s="132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>
      <c r="A157" s="46" t="s">
        <v>464</v>
      </c>
      <c r="B157" s="177">
        <v>0</v>
      </c>
      <c r="C157" s="177">
        <v>0</v>
      </c>
      <c r="D157" s="177">
        <v>0</v>
      </c>
      <c r="E157" s="177">
        <v>0</v>
      </c>
      <c r="F157" s="177">
        <v>0</v>
      </c>
      <c r="G157" s="177">
        <v>0</v>
      </c>
      <c r="H157" s="177">
        <v>0</v>
      </c>
      <c r="I157" s="177">
        <v>0</v>
      </c>
      <c r="J157" s="177">
        <v>0</v>
      </c>
      <c r="K157" s="177">
        <v>0</v>
      </c>
      <c r="L157" s="177">
        <v>0</v>
      </c>
      <c r="M157" s="177">
        <v>0</v>
      </c>
      <c r="N157" s="177">
        <v>0</v>
      </c>
      <c r="O157" s="177">
        <v>0</v>
      </c>
      <c r="P157" s="177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501840</v>
      </c>
      <c r="Z157" s="177">
        <v>0</v>
      </c>
      <c r="AA157" s="177">
        <v>0</v>
      </c>
      <c r="AB157" s="177">
        <v>0</v>
      </c>
      <c r="AC157" s="177">
        <v>2908</v>
      </c>
      <c r="AD157" s="177">
        <v>0</v>
      </c>
      <c r="AE157" s="177">
        <v>0</v>
      </c>
      <c r="AF157" s="177">
        <v>176603.2</v>
      </c>
      <c r="AG157" s="178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.75" thickBot="1">
      <c r="A158" s="46" t="s">
        <v>466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604140</v>
      </c>
      <c r="Z158" s="130">
        <v>0</v>
      </c>
      <c r="AA158" s="130">
        <v>486.9</v>
      </c>
      <c r="AB158" s="130">
        <v>0</v>
      </c>
      <c r="AC158" s="130">
        <v>780</v>
      </c>
      <c r="AD158" s="130">
        <v>0</v>
      </c>
      <c r="AE158" s="130">
        <v>0</v>
      </c>
      <c r="AF158" s="130">
        <v>154598.64000000001</v>
      </c>
      <c r="AG158" s="132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.75" thickTop="1">
      <c r="A159" s="150"/>
      <c r="B159" s="64">
        <f>SUBTOTAL(109,B147:B158)</f>
        <v>211</v>
      </c>
      <c r="C159" s="64">
        <f t="shared" ref="C159:AG159" si="11">SUBTOTAL(109,C147:C158)</f>
        <v>0</v>
      </c>
      <c r="D159" s="64">
        <f t="shared" si="11"/>
        <v>0</v>
      </c>
      <c r="E159" s="64">
        <f t="shared" si="11"/>
        <v>0</v>
      </c>
      <c r="F159" s="64">
        <f t="shared" si="11"/>
        <v>0</v>
      </c>
      <c r="G159" s="64">
        <f t="shared" si="11"/>
        <v>0</v>
      </c>
      <c r="H159" s="64">
        <f t="shared" si="11"/>
        <v>0</v>
      </c>
      <c r="I159" s="64">
        <f t="shared" si="11"/>
        <v>7000</v>
      </c>
      <c r="J159" s="64">
        <f t="shared" si="11"/>
        <v>0</v>
      </c>
      <c r="K159" s="64">
        <f t="shared" si="11"/>
        <v>0</v>
      </c>
      <c r="L159" s="64">
        <f t="shared" si="11"/>
        <v>0</v>
      </c>
      <c r="M159" s="64">
        <f t="shared" si="11"/>
        <v>0</v>
      </c>
      <c r="N159" s="64">
        <f t="shared" si="11"/>
        <v>0</v>
      </c>
      <c r="O159" s="64">
        <f t="shared" si="11"/>
        <v>0</v>
      </c>
      <c r="P159" s="64">
        <f t="shared" si="11"/>
        <v>0</v>
      </c>
      <c r="Q159" s="64">
        <f t="shared" si="11"/>
        <v>120</v>
      </c>
      <c r="R159" s="64">
        <f t="shared" si="11"/>
        <v>0</v>
      </c>
      <c r="S159" s="64">
        <f t="shared" si="11"/>
        <v>0</v>
      </c>
      <c r="T159" s="64">
        <f t="shared" si="11"/>
        <v>0</v>
      </c>
      <c r="U159" s="64">
        <f t="shared" si="11"/>
        <v>3300</v>
      </c>
      <c r="V159" s="64">
        <f t="shared" si="11"/>
        <v>0</v>
      </c>
      <c r="W159" s="64">
        <f t="shared" si="11"/>
        <v>0</v>
      </c>
      <c r="X159" s="64">
        <f t="shared" si="11"/>
        <v>0</v>
      </c>
      <c r="Y159" s="64">
        <f t="shared" si="11"/>
        <v>2549280</v>
      </c>
      <c r="Z159" s="64">
        <f t="shared" si="11"/>
        <v>0</v>
      </c>
      <c r="AA159" s="64">
        <f t="shared" si="11"/>
        <v>8514.5499999999993</v>
      </c>
      <c r="AB159" s="64">
        <f t="shared" si="11"/>
        <v>0</v>
      </c>
      <c r="AC159" s="64">
        <f t="shared" si="11"/>
        <v>24578.54</v>
      </c>
      <c r="AD159" s="64">
        <f t="shared" si="11"/>
        <v>126572.59</v>
      </c>
      <c r="AE159" s="64">
        <f t="shared" si="11"/>
        <v>0</v>
      </c>
      <c r="AF159" s="64">
        <f t="shared" si="11"/>
        <v>1563862.9699999997</v>
      </c>
      <c r="AG159" s="64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87" customFormat="1">
      <c r="A160" s="150" t="s">
        <v>468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72">
        <v>746267.66</v>
      </c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</row>
    <row r="161" spans="1:47" s="187" customFormat="1">
      <c r="A161" s="150" t="s">
        <v>484</v>
      </c>
      <c r="B161" s="167">
        <v>0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0</v>
      </c>
      <c r="L161" s="167">
        <v>0</v>
      </c>
      <c r="M161" s="167">
        <v>0</v>
      </c>
      <c r="N161" s="167">
        <v>0</v>
      </c>
      <c r="O161" s="167">
        <v>0</v>
      </c>
      <c r="P161" s="167">
        <v>0</v>
      </c>
      <c r="Q161" s="167">
        <v>195.08</v>
      </c>
      <c r="R161" s="167">
        <v>0</v>
      </c>
      <c r="S161" s="167">
        <v>0</v>
      </c>
      <c r="T161" s="167">
        <v>0</v>
      </c>
      <c r="U161" s="167">
        <v>0</v>
      </c>
      <c r="V161" s="167">
        <v>0</v>
      </c>
      <c r="W161" s="167">
        <v>0</v>
      </c>
      <c r="X161" s="167">
        <v>0</v>
      </c>
      <c r="Y161" s="167">
        <v>561080</v>
      </c>
      <c r="Z161" s="167">
        <v>0</v>
      </c>
      <c r="AA161" s="167">
        <v>0</v>
      </c>
      <c r="AB161" s="167">
        <v>0</v>
      </c>
      <c r="AC161" s="167">
        <v>4046</v>
      </c>
      <c r="AD161" s="167">
        <v>0</v>
      </c>
      <c r="AE161" s="167">
        <v>0</v>
      </c>
      <c r="AF161" s="167">
        <v>101127.56</v>
      </c>
      <c r="AG161" s="168">
        <v>666448.64000000001</v>
      </c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</row>
    <row r="162" spans="1:47" s="187" customFormat="1">
      <c r="A162" s="150" t="s">
        <v>487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72">
        <v>633802.69999999995</v>
      </c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</row>
    <row r="163" spans="1:47" s="187" customFormat="1">
      <c r="A163" s="150" t="s">
        <v>490</v>
      </c>
      <c r="B163" s="167">
        <v>0</v>
      </c>
      <c r="C163" s="167">
        <v>0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7">
        <v>0</v>
      </c>
      <c r="J163" s="167">
        <v>0</v>
      </c>
      <c r="K163" s="167">
        <v>0</v>
      </c>
      <c r="L163" s="167">
        <v>0</v>
      </c>
      <c r="M163" s="167">
        <v>0</v>
      </c>
      <c r="N163" s="167">
        <v>0</v>
      </c>
      <c r="O163" s="167">
        <v>0</v>
      </c>
      <c r="P163" s="167">
        <v>0</v>
      </c>
      <c r="Q163" s="167">
        <v>0</v>
      </c>
      <c r="R163" s="167">
        <v>0</v>
      </c>
      <c r="S163" s="167">
        <v>0</v>
      </c>
      <c r="T163" s="167">
        <v>0</v>
      </c>
      <c r="U163" s="167">
        <v>0</v>
      </c>
      <c r="V163" s="167">
        <v>0</v>
      </c>
      <c r="W163" s="167">
        <v>0</v>
      </c>
      <c r="X163" s="167">
        <v>0</v>
      </c>
      <c r="Y163" s="167">
        <v>306860</v>
      </c>
      <c r="Z163" s="167">
        <v>0</v>
      </c>
      <c r="AA163" s="167">
        <v>2733.3</v>
      </c>
      <c r="AB163" s="167">
        <v>0</v>
      </c>
      <c r="AC163" s="167">
        <v>5215.43</v>
      </c>
      <c r="AD163" s="167">
        <v>0</v>
      </c>
      <c r="AE163" s="167">
        <v>0</v>
      </c>
      <c r="AF163" s="167">
        <v>155709.6</v>
      </c>
      <c r="AG163" s="168">
        <v>470518.33</v>
      </c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</row>
    <row r="164" spans="1:47" ht="18.75">
      <c r="A164" s="19" t="s">
        <v>175</v>
      </c>
      <c r="B164" s="20"/>
      <c r="C164" s="20"/>
      <c r="D164" s="20"/>
      <c r="E164" s="20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1:47" ht="18.75">
      <c r="A165" s="120" t="s">
        <v>495</v>
      </c>
      <c r="B165" s="20"/>
      <c r="C165" s="20"/>
      <c r="D165" s="20"/>
      <c r="E165" s="20"/>
      <c r="Z165" s="14"/>
      <c r="AF165" s="9"/>
      <c r="AG165" s="9"/>
    </row>
  </sheetData>
  <sheetProtection password="9E07" sheet="1" objects="1" scenarios="1"/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166"/>
  <sheetViews>
    <sheetView topLeftCell="AE1" zoomScaleNormal="100" workbookViewId="0">
      <pane ySplit="3" topLeftCell="A145" activePane="bottomLeft" state="frozen"/>
      <selection activeCell="A85" sqref="A85"/>
      <selection pane="bottomLeft" activeCell="F177" sqref="F177"/>
    </sheetView>
  </sheetViews>
  <sheetFormatPr baseColWidth="10" defaultRowHeight="15"/>
  <cols>
    <col min="1" max="1" width="12.42578125" customWidth="1"/>
    <col min="2" max="2" width="11.42578125" customWidth="1"/>
    <col min="47" max="47" width="12.85546875" customWidth="1"/>
  </cols>
  <sheetData>
    <row r="1" spans="1:47" ht="51.75" customHeight="1">
      <c r="A1" s="194" t="s">
        <v>475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</row>
    <row r="2" spans="1:47">
      <c r="A2" s="2" t="s">
        <v>110</v>
      </c>
      <c r="B2" s="3" t="s">
        <v>290</v>
      </c>
      <c r="C2" s="3" t="s">
        <v>291</v>
      </c>
      <c r="D2" s="3" t="s">
        <v>292</v>
      </c>
      <c r="E2" s="3" t="s">
        <v>293</v>
      </c>
      <c r="F2" s="3" t="s">
        <v>294</v>
      </c>
      <c r="G2" s="3" t="s">
        <v>295</v>
      </c>
      <c r="H2" s="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" t="s">
        <v>302</v>
      </c>
      <c r="O2" s="3" t="s">
        <v>303</v>
      </c>
      <c r="P2" s="3" t="s">
        <v>304</v>
      </c>
      <c r="Q2" s="3" t="s">
        <v>305</v>
      </c>
      <c r="R2" s="3" t="s">
        <v>306</v>
      </c>
      <c r="S2" s="3" t="s">
        <v>307</v>
      </c>
      <c r="T2" s="3" t="s">
        <v>308</v>
      </c>
      <c r="U2" s="3" t="s">
        <v>309</v>
      </c>
      <c r="V2" s="3" t="s">
        <v>310</v>
      </c>
      <c r="W2" s="3" t="s">
        <v>311</v>
      </c>
      <c r="X2" s="3" t="s">
        <v>312</v>
      </c>
      <c r="Y2" s="3" t="s">
        <v>313</v>
      </c>
      <c r="Z2" s="3" t="s">
        <v>314</v>
      </c>
      <c r="AA2" s="3" t="s">
        <v>315</v>
      </c>
      <c r="AB2" s="3" t="s">
        <v>316</v>
      </c>
      <c r="AC2" s="3" t="s">
        <v>317</v>
      </c>
      <c r="AD2" s="3" t="s">
        <v>318</v>
      </c>
      <c r="AE2" s="3" t="s">
        <v>319</v>
      </c>
      <c r="AF2" s="3" t="s">
        <v>320</v>
      </c>
      <c r="AG2" s="3" t="s">
        <v>321</v>
      </c>
      <c r="AH2" s="3" t="s">
        <v>322</v>
      </c>
      <c r="AI2" s="3" t="s">
        <v>323</v>
      </c>
      <c r="AJ2" s="3" t="s">
        <v>324</v>
      </c>
      <c r="AK2" s="3" t="s">
        <v>325</v>
      </c>
      <c r="AL2" s="3" t="s">
        <v>326</v>
      </c>
      <c r="AM2" s="3" t="s">
        <v>327</v>
      </c>
      <c r="AN2" s="3" t="s">
        <v>328</v>
      </c>
      <c r="AO2" s="3" t="s">
        <v>329</v>
      </c>
      <c r="AP2" s="3" t="s">
        <v>330</v>
      </c>
      <c r="AQ2" s="3" t="s">
        <v>331</v>
      </c>
      <c r="AR2" s="3" t="s">
        <v>332</v>
      </c>
      <c r="AS2" s="3" t="s">
        <v>333</v>
      </c>
      <c r="AT2" s="3" t="s">
        <v>334</v>
      </c>
      <c r="AU2" s="2" t="s">
        <v>109</v>
      </c>
    </row>
    <row r="3" spans="1:47" ht="18.75" customHeight="1">
      <c r="A3" s="4" t="s">
        <v>174</v>
      </c>
      <c r="B3" s="22" t="s">
        <v>186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>
      <c r="A16" s="11"/>
      <c r="B16" s="39">
        <f t="shared" ref="B16:AU16" si="0">SUBTOTAL(109,B4:B15)</f>
        <v>240450.57</v>
      </c>
      <c r="C16" s="39">
        <f t="shared" si="0"/>
        <v>212.3</v>
      </c>
      <c r="D16" s="39">
        <f t="shared" si="0"/>
        <v>24404.7</v>
      </c>
      <c r="E16" s="39">
        <f t="shared" si="0"/>
        <v>240342.64</v>
      </c>
      <c r="F16" s="39">
        <f t="shared" si="0"/>
        <v>0</v>
      </c>
      <c r="G16" s="39">
        <f t="shared" si="0"/>
        <v>1031.5900000000001</v>
      </c>
      <c r="H16" s="39">
        <f t="shared" si="0"/>
        <v>361.08</v>
      </c>
      <c r="I16" s="39">
        <f t="shared" si="0"/>
        <v>1072.8599999999999</v>
      </c>
      <c r="J16" s="39">
        <f t="shared" si="0"/>
        <v>22.23</v>
      </c>
      <c r="K16" s="39">
        <f t="shared" si="0"/>
        <v>8582.1</v>
      </c>
      <c r="L16" s="39">
        <f t="shared" si="0"/>
        <v>0</v>
      </c>
      <c r="M16" s="39">
        <f t="shared" si="0"/>
        <v>1310.24</v>
      </c>
      <c r="N16" s="39">
        <f t="shared" si="0"/>
        <v>236.81</v>
      </c>
      <c r="O16" s="39">
        <f t="shared" si="0"/>
        <v>0</v>
      </c>
      <c r="P16" s="39">
        <f t="shared" si="0"/>
        <v>62.61</v>
      </c>
      <c r="Q16" s="39">
        <f t="shared" si="0"/>
        <v>4.54</v>
      </c>
      <c r="R16" s="39">
        <f t="shared" si="0"/>
        <v>130.56</v>
      </c>
      <c r="S16" s="39">
        <f t="shared" si="0"/>
        <v>68.8</v>
      </c>
      <c r="T16" s="39">
        <f t="shared" si="0"/>
        <v>8082.3199999999988</v>
      </c>
      <c r="U16" s="39">
        <f t="shared" si="0"/>
        <v>0</v>
      </c>
      <c r="V16" s="39">
        <f t="shared" si="0"/>
        <v>726512.3</v>
      </c>
      <c r="W16" s="39">
        <f t="shared" si="0"/>
        <v>2466.3000000000002</v>
      </c>
      <c r="X16" s="39">
        <f t="shared" si="0"/>
        <v>0</v>
      </c>
      <c r="Y16" s="39">
        <f t="shared" si="0"/>
        <v>1265244.7200000002</v>
      </c>
      <c r="Z16" s="39">
        <f t="shared" si="0"/>
        <v>0</v>
      </c>
      <c r="AA16" s="39">
        <f t="shared" si="0"/>
        <v>103822.35</v>
      </c>
      <c r="AB16" s="39">
        <f t="shared" si="0"/>
        <v>228.9</v>
      </c>
      <c r="AC16" s="39">
        <f t="shared" si="0"/>
        <v>60224.3</v>
      </c>
      <c r="AD16" s="39">
        <f t="shared" si="0"/>
        <v>12.15</v>
      </c>
      <c r="AE16" s="39">
        <f t="shared" si="0"/>
        <v>0</v>
      </c>
      <c r="AF16" s="39">
        <f t="shared" si="0"/>
        <v>57527.85</v>
      </c>
      <c r="AG16" s="39">
        <f t="shared" si="0"/>
        <v>6091.15</v>
      </c>
      <c r="AH16" s="39">
        <f t="shared" si="0"/>
        <v>2134</v>
      </c>
      <c r="AI16" s="39">
        <f t="shared" si="0"/>
        <v>0</v>
      </c>
      <c r="AJ16" s="39">
        <f t="shared" si="0"/>
        <v>699</v>
      </c>
      <c r="AK16" s="39">
        <f t="shared" si="0"/>
        <v>12700</v>
      </c>
      <c r="AL16" s="39">
        <f t="shared" si="0"/>
        <v>8117.62</v>
      </c>
      <c r="AM16" s="39">
        <f t="shared" si="0"/>
        <v>0</v>
      </c>
      <c r="AN16" s="39">
        <f t="shared" si="0"/>
        <v>1270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192737.5</v>
      </c>
      <c r="AU16" s="13">
        <f t="shared" si="0"/>
        <v>2966164.09</v>
      </c>
    </row>
    <row r="17" spans="1:47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>
      <c r="A29" s="11"/>
      <c r="B29" s="39">
        <f t="shared" ref="B29:AU29" si="1">SUBTOTAL(109,B17:B28)</f>
        <v>327346.63</v>
      </c>
      <c r="C29" s="39">
        <f t="shared" si="1"/>
        <v>337.93</v>
      </c>
      <c r="D29" s="39">
        <f t="shared" si="1"/>
        <v>141594.48000000001</v>
      </c>
      <c r="E29" s="39">
        <f t="shared" si="1"/>
        <v>15913.189999999999</v>
      </c>
      <c r="F29" s="39">
        <f t="shared" si="1"/>
        <v>0</v>
      </c>
      <c r="G29" s="39">
        <f t="shared" si="1"/>
        <v>2289.3199999999997</v>
      </c>
      <c r="H29" s="39">
        <f t="shared" si="1"/>
        <v>421.87</v>
      </c>
      <c r="I29" s="39">
        <f t="shared" si="1"/>
        <v>1192.9800000000002</v>
      </c>
      <c r="J29" s="39">
        <f t="shared" si="1"/>
        <v>0</v>
      </c>
      <c r="K29" s="39">
        <f t="shared" si="1"/>
        <v>11503.11</v>
      </c>
      <c r="L29" s="39">
        <f t="shared" si="1"/>
        <v>0</v>
      </c>
      <c r="M29" s="39">
        <f t="shared" si="1"/>
        <v>50</v>
      </c>
      <c r="N29" s="39">
        <f t="shared" si="1"/>
        <v>136.12000000000003</v>
      </c>
      <c r="O29" s="39">
        <f t="shared" si="1"/>
        <v>0</v>
      </c>
      <c r="P29" s="39">
        <f t="shared" si="1"/>
        <v>77.139999999999986</v>
      </c>
      <c r="Q29" s="39">
        <f t="shared" si="1"/>
        <v>40</v>
      </c>
      <c r="R29" s="39">
        <f t="shared" si="1"/>
        <v>192.14</v>
      </c>
      <c r="S29" s="39">
        <f t="shared" si="1"/>
        <v>96.88</v>
      </c>
      <c r="T29" s="39">
        <f t="shared" si="1"/>
        <v>4308.8400000000011</v>
      </c>
      <c r="U29" s="39">
        <f t="shared" si="1"/>
        <v>0</v>
      </c>
      <c r="V29" s="39">
        <f t="shared" si="1"/>
        <v>891611.88</v>
      </c>
      <c r="W29" s="39">
        <f t="shared" si="1"/>
        <v>4307.88</v>
      </c>
      <c r="X29" s="39">
        <f t="shared" si="1"/>
        <v>0</v>
      </c>
      <c r="Y29" s="39">
        <f t="shared" si="1"/>
        <v>2539044.23</v>
      </c>
      <c r="Z29" s="39">
        <f t="shared" si="1"/>
        <v>0</v>
      </c>
      <c r="AA29" s="39">
        <f t="shared" si="1"/>
        <v>41543.079999999994</v>
      </c>
      <c r="AB29" s="39">
        <f t="shared" si="1"/>
        <v>191.67000000000002</v>
      </c>
      <c r="AC29" s="39">
        <f t="shared" si="1"/>
        <v>54566.879999999997</v>
      </c>
      <c r="AD29" s="39">
        <f t="shared" si="1"/>
        <v>0</v>
      </c>
      <c r="AE29" s="39">
        <f t="shared" si="1"/>
        <v>0</v>
      </c>
      <c r="AF29" s="39">
        <f t="shared" si="1"/>
        <v>119889.18000000001</v>
      </c>
      <c r="AG29" s="39">
        <f t="shared" si="1"/>
        <v>20114.879999999997</v>
      </c>
      <c r="AH29" s="39">
        <f t="shared" si="1"/>
        <v>3007</v>
      </c>
      <c r="AI29" s="39">
        <f t="shared" si="1"/>
        <v>0</v>
      </c>
      <c r="AJ29" s="39">
        <f t="shared" si="1"/>
        <v>0</v>
      </c>
      <c r="AK29" s="39">
        <f t="shared" si="1"/>
        <v>18587</v>
      </c>
      <c r="AL29" s="39">
        <f t="shared" si="1"/>
        <v>7263.88</v>
      </c>
      <c r="AM29" s="39">
        <f t="shared" si="1"/>
        <v>0</v>
      </c>
      <c r="AN29" s="39">
        <f t="shared" si="1"/>
        <v>16576.88</v>
      </c>
      <c r="AO29" s="39">
        <f t="shared" si="1"/>
        <v>9.9</v>
      </c>
      <c r="AP29" s="39">
        <f t="shared" si="1"/>
        <v>0</v>
      </c>
      <c r="AQ29" s="39">
        <f t="shared" si="1"/>
        <v>34.99</v>
      </c>
      <c r="AR29" s="39">
        <f t="shared" si="1"/>
        <v>0</v>
      </c>
      <c r="AS29" s="39">
        <f t="shared" si="1"/>
        <v>0</v>
      </c>
      <c r="AT29" s="39">
        <f t="shared" si="1"/>
        <v>127649.59</v>
      </c>
      <c r="AU29" s="13">
        <f t="shared" si="1"/>
        <v>4349899.55</v>
      </c>
    </row>
    <row r="30" spans="1:47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>
      <c r="A42" s="11"/>
      <c r="B42" s="39">
        <f t="shared" ref="B42:AU42" si="2">SUBTOTAL(109,B30:B41)</f>
        <v>505959.57</v>
      </c>
      <c r="C42" s="39">
        <f t="shared" si="2"/>
        <v>68.03</v>
      </c>
      <c r="D42" s="39">
        <f t="shared" si="2"/>
        <v>289676.65000000002</v>
      </c>
      <c r="E42" s="39">
        <f t="shared" si="2"/>
        <v>29182.2</v>
      </c>
      <c r="F42" s="39">
        <f t="shared" si="2"/>
        <v>0</v>
      </c>
      <c r="G42" s="39">
        <f t="shared" si="2"/>
        <v>2857.6899999999996</v>
      </c>
      <c r="H42" s="39">
        <f t="shared" si="2"/>
        <v>480.82</v>
      </c>
      <c r="I42" s="39">
        <f t="shared" si="2"/>
        <v>1246.96</v>
      </c>
      <c r="J42" s="39">
        <f t="shared" si="2"/>
        <v>0</v>
      </c>
      <c r="K42" s="39">
        <f t="shared" si="2"/>
        <v>12241.52</v>
      </c>
      <c r="L42" s="39">
        <f t="shared" si="2"/>
        <v>0</v>
      </c>
      <c r="M42" s="39">
        <f t="shared" si="2"/>
        <v>44.769999999999996</v>
      </c>
      <c r="N42" s="39">
        <f t="shared" si="2"/>
        <v>74.87</v>
      </c>
      <c r="O42" s="39">
        <f t="shared" si="2"/>
        <v>23.32</v>
      </c>
      <c r="P42" s="39">
        <f t="shared" si="2"/>
        <v>18.16</v>
      </c>
      <c r="Q42" s="39">
        <f t="shared" si="2"/>
        <v>0</v>
      </c>
      <c r="R42" s="39">
        <f t="shared" si="2"/>
        <v>359.97</v>
      </c>
      <c r="S42" s="39">
        <f t="shared" si="2"/>
        <v>54.5</v>
      </c>
      <c r="T42" s="39">
        <f t="shared" si="2"/>
        <v>15307.280000000002</v>
      </c>
      <c r="U42" s="39">
        <f t="shared" si="2"/>
        <v>0</v>
      </c>
      <c r="V42" s="39">
        <f t="shared" si="2"/>
        <v>429164.98</v>
      </c>
      <c r="W42" s="39">
        <f t="shared" si="2"/>
        <v>26831.599999999999</v>
      </c>
      <c r="X42" s="39">
        <f t="shared" si="2"/>
        <v>0</v>
      </c>
      <c r="Y42" s="39">
        <f t="shared" si="2"/>
        <v>2923958.0700000003</v>
      </c>
      <c r="Z42" s="39">
        <f t="shared" si="2"/>
        <v>0</v>
      </c>
      <c r="AA42" s="39">
        <f t="shared" si="2"/>
        <v>58364.93</v>
      </c>
      <c r="AB42" s="39">
        <f t="shared" si="2"/>
        <v>38.32</v>
      </c>
      <c r="AC42" s="39">
        <f t="shared" si="2"/>
        <v>28.92</v>
      </c>
      <c r="AD42" s="39">
        <f t="shared" si="2"/>
        <v>26.66</v>
      </c>
      <c r="AE42" s="39">
        <f t="shared" si="2"/>
        <v>0</v>
      </c>
      <c r="AF42" s="39">
        <f t="shared" si="2"/>
        <v>24775.98</v>
      </c>
      <c r="AG42" s="39">
        <f t="shared" si="2"/>
        <v>9232.98</v>
      </c>
      <c r="AH42" s="39">
        <f t="shared" si="2"/>
        <v>0</v>
      </c>
      <c r="AI42" s="39">
        <f t="shared" si="2"/>
        <v>0</v>
      </c>
      <c r="AJ42" s="39">
        <f t="shared" si="2"/>
        <v>0</v>
      </c>
      <c r="AK42" s="39">
        <f t="shared" si="2"/>
        <v>8300</v>
      </c>
      <c r="AL42" s="39">
        <f t="shared" si="2"/>
        <v>4900</v>
      </c>
      <c r="AM42" s="39">
        <f t="shared" si="2"/>
        <v>0</v>
      </c>
      <c r="AN42" s="39">
        <f t="shared" si="2"/>
        <v>6200</v>
      </c>
      <c r="AO42" s="39">
        <f t="shared" si="2"/>
        <v>0</v>
      </c>
      <c r="AP42" s="39">
        <f t="shared" si="2"/>
        <v>655</v>
      </c>
      <c r="AQ42" s="39">
        <f t="shared" si="2"/>
        <v>0</v>
      </c>
      <c r="AR42" s="39">
        <f t="shared" si="2"/>
        <v>0</v>
      </c>
      <c r="AS42" s="39">
        <f t="shared" si="2"/>
        <v>0</v>
      </c>
      <c r="AT42" s="39">
        <f t="shared" si="2"/>
        <v>175793.18000000002</v>
      </c>
      <c r="AU42" s="13">
        <f t="shared" si="2"/>
        <v>4525866.93</v>
      </c>
    </row>
    <row r="43" spans="1:47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>
      <c r="A55" s="11"/>
      <c r="B55" s="39">
        <f t="shared" ref="B55:AU55" si="3">SUBTOTAL(109,B43:B54)</f>
        <v>0</v>
      </c>
      <c r="C55" s="39">
        <f t="shared" si="3"/>
        <v>249.45999999999998</v>
      </c>
      <c r="D55" s="39">
        <f t="shared" si="3"/>
        <v>317234.94</v>
      </c>
      <c r="E55" s="39">
        <f t="shared" si="3"/>
        <v>168210.65</v>
      </c>
      <c r="F55" s="39">
        <f t="shared" si="3"/>
        <v>23.32</v>
      </c>
      <c r="G55" s="39">
        <f t="shared" si="3"/>
        <v>2135.58</v>
      </c>
      <c r="H55" s="39">
        <f t="shared" si="3"/>
        <v>197.32999999999998</v>
      </c>
      <c r="I55" s="39">
        <f t="shared" si="3"/>
        <v>0</v>
      </c>
      <c r="J55" s="39">
        <f t="shared" si="3"/>
        <v>0</v>
      </c>
      <c r="K55" s="39">
        <f t="shared" si="3"/>
        <v>11024.740000000002</v>
      </c>
      <c r="L55" s="39">
        <f t="shared" si="3"/>
        <v>107451.8</v>
      </c>
      <c r="M55" s="39">
        <f t="shared" si="3"/>
        <v>126.91</v>
      </c>
      <c r="N55" s="39">
        <f t="shared" si="3"/>
        <v>0</v>
      </c>
      <c r="O55" s="39">
        <f t="shared" si="3"/>
        <v>0</v>
      </c>
      <c r="P55" s="39">
        <f t="shared" si="3"/>
        <v>22.229999999999997</v>
      </c>
      <c r="Q55" s="39">
        <f t="shared" si="3"/>
        <v>25.59</v>
      </c>
      <c r="R55" s="39">
        <f t="shared" si="3"/>
        <v>2579.4899999999998</v>
      </c>
      <c r="S55" s="39">
        <f t="shared" si="3"/>
        <v>3486.01</v>
      </c>
      <c r="T55" s="39">
        <f t="shared" si="3"/>
        <v>567.46999999999991</v>
      </c>
      <c r="U55" s="39">
        <f t="shared" si="3"/>
        <v>0</v>
      </c>
      <c r="V55" s="39">
        <f t="shared" si="3"/>
        <v>570029.0199999999</v>
      </c>
      <c r="W55" s="39">
        <f t="shared" si="3"/>
        <v>136926.85000000003</v>
      </c>
      <c r="X55" s="39">
        <f t="shared" si="3"/>
        <v>0</v>
      </c>
      <c r="Y55" s="39">
        <f t="shared" si="3"/>
        <v>1621970.25</v>
      </c>
      <c r="Z55" s="39">
        <f t="shared" si="3"/>
        <v>2000</v>
      </c>
      <c r="AA55" s="39">
        <f t="shared" si="3"/>
        <v>47043.130000000005</v>
      </c>
      <c r="AB55" s="39">
        <f t="shared" si="3"/>
        <v>80.080000000000013</v>
      </c>
      <c r="AC55" s="39">
        <f t="shared" si="3"/>
        <v>204309.04</v>
      </c>
      <c r="AD55" s="39">
        <f t="shared" si="3"/>
        <v>56.64</v>
      </c>
      <c r="AE55" s="39">
        <f t="shared" si="3"/>
        <v>45.980000000000004</v>
      </c>
      <c r="AF55" s="39">
        <f t="shared" si="3"/>
        <v>174681.21</v>
      </c>
      <c r="AG55" s="39">
        <f t="shared" si="3"/>
        <v>3426.8300000000004</v>
      </c>
      <c r="AH55" s="39">
        <f t="shared" si="3"/>
        <v>0</v>
      </c>
      <c r="AI55" s="39">
        <f t="shared" si="3"/>
        <v>300</v>
      </c>
      <c r="AJ55" s="39">
        <f t="shared" si="3"/>
        <v>0</v>
      </c>
      <c r="AK55" s="39">
        <f t="shared" si="3"/>
        <v>17020</v>
      </c>
      <c r="AL55" s="39">
        <f t="shared" si="3"/>
        <v>3900</v>
      </c>
      <c r="AM55" s="39">
        <f t="shared" si="3"/>
        <v>0</v>
      </c>
      <c r="AN55" s="39">
        <f t="shared" si="3"/>
        <v>8779.880000000001</v>
      </c>
      <c r="AO55" s="39">
        <f t="shared" si="3"/>
        <v>24.54</v>
      </c>
      <c r="AP55" s="39">
        <f t="shared" si="3"/>
        <v>23</v>
      </c>
      <c r="AQ55" s="39">
        <f t="shared" si="3"/>
        <v>0</v>
      </c>
      <c r="AR55" s="39">
        <f t="shared" si="3"/>
        <v>218.55</v>
      </c>
      <c r="AS55" s="39">
        <f t="shared" si="3"/>
        <v>0</v>
      </c>
      <c r="AT55" s="39">
        <f t="shared" si="3"/>
        <v>146563.32</v>
      </c>
      <c r="AU55" s="13">
        <f t="shared" si="3"/>
        <v>3721928.9299999992</v>
      </c>
    </row>
    <row r="56" spans="1:47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>
      <c r="A68" s="11"/>
      <c r="B68" s="39">
        <f t="shared" ref="B68:AU68" si="4">SUBTOTAL(109,B56:B67)</f>
        <v>0</v>
      </c>
      <c r="C68" s="39">
        <f t="shared" si="4"/>
        <v>272.87</v>
      </c>
      <c r="D68" s="39">
        <f t="shared" si="4"/>
        <v>21091.879999999997</v>
      </c>
      <c r="E68" s="39">
        <f t="shared" si="4"/>
        <v>87172.39</v>
      </c>
      <c r="F68" s="39">
        <f t="shared" si="4"/>
        <v>0</v>
      </c>
      <c r="G68" s="39">
        <f t="shared" si="4"/>
        <v>3227.54</v>
      </c>
      <c r="H68" s="39">
        <f t="shared" si="4"/>
        <v>268.52</v>
      </c>
      <c r="I68" s="39">
        <f t="shared" si="4"/>
        <v>0</v>
      </c>
      <c r="J68" s="39">
        <f t="shared" si="4"/>
        <v>0</v>
      </c>
      <c r="K68" s="39">
        <f t="shared" si="4"/>
        <v>12149.09</v>
      </c>
      <c r="L68" s="39">
        <f t="shared" si="4"/>
        <v>581463.33000000007</v>
      </c>
      <c r="M68" s="39">
        <f t="shared" si="4"/>
        <v>123.64000000000001</v>
      </c>
      <c r="N68" s="39">
        <f t="shared" si="4"/>
        <v>0</v>
      </c>
      <c r="O68" s="39">
        <f t="shared" si="4"/>
        <v>0</v>
      </c>
      <c r="P68" s="39">
        <f t="shared" si="4"/>
        <v>283.83000000000004</v>
      </c>
      <c r="Q68" s="39">
        <f t="shared" si="4"/>
        <v>14.510000000000002</v>
      </c>
      <c r="R68" s="39">
        <f t="shared" si="4"/>
        <v>736.53</v>
      </c>
      <c r="S68" s="39">
        <f t="shared" si="4"/>
        <v>138.39000000000001</v>
      </c>
      <c r="T68" s="39">
        <f t="shared" si="4"/>
        <v>543.29</v>
      </c>
      <c r="U68" s="39">
        <f t="shared" si="4"/>
        <v>29.22</v>
      </c>
      <c r="V68" s="39">
        <f t="shared" si="4"/>
        <v>100200.84</v>
      </c>
      <c r="W68" s="39">
        <f t="shared" si="4"/>
        <v>4520.8200000000006</v>
      </c>
      <c r="X68" s="39">
        <f t="shared" si="4"/>
        <v>77.760000000000005</v>
      </c>
      <c r="Y68" s="39">
        <f t="shared" si="4"/>
        <v>1002907.05</v>
      </c>
      <c r="Z68" s="39">
        <f t="shared" si="4"/>
        <v>0</v>
      </c>
      <c r="AA68" s="39">
        <f t="shared" si="4"/>
        <v>39498.67</v>
      </c>
      <c r="AB68" s="39">
        <f t="shared" si="4"/>
        <v>1194.1400000000001</v>
      </c>
      <c r="AC68" s="39">
        <f t="shared" si="4"/>
        <v>112.42000000000002</v>
      </c>
      <c r="AD68" s="39">
        <f t="shared" si="4"/>
        <v>89.490000000000009</v>
      </c>
      <c r="AE68" s="39">
        <f t="shared" si="4"/>
        <v>3</v>
      </c>
      <c r="AF68" s="39">
        <f t="shared" si="4"/>
        <v>44869.250000000007</v>
      </c>
      <c r="AG68" s="39">
        <f t="shared" si="4"/>
        <v>2734.09</v>
      </c>
      <c r="AH68" s="39">
        <f t="shared" si="4"/>
        <v>0</v>
      </c>
      <c r="AI68" s="39">
        <f t="shared" si="4"/>
        <v>0</v>
      </c>
      <c r="AJ68" s="39">
        <f t="shared" si="4"/>
        <v>1200</v>
      </c>
      <c r="AK68" s="39">
        <f t="shared" si="4"/>
        <v>39273.58</v>
      </c>
      <c r="AL68" s="39">
        <f t="shared" si="4"/>
        <v>8233.25</v>
      </c>
      <c r="AM68" s="39">
        <f t="shared" si="4"/>
        <v>0</v>
      </c>
      <c r="AN68" s="39">
        <f t="shared" si="4"/>
        <v>14820</v>
      </c>
      <c r="AO68" s="39">
        <f t="shared" si="4"/>
        <v>0</v>
      </c>
      <c r="AP68" s="39">
        <f t="shared" si="4"/>
        <v>0</v>
      </c>
      <c r="AQ68" s="39">
        <f t="shared" si="4"/>
        <v>0</v>
      </c>
      <c r="AR68" s="39">
        <f t="shared" si="4"/>
        <v>0</v>
      </c>
      <c r="AS68" s="39">
        <f t="shared" si="4"/>
        <v>0</v>
      </c>
      <c r="AT68" s="39">
        <f t="shared" si="4"/>
        <v>195650</v>
      </c>
      <c r="AU68" s="13">
        <f t="shared" si="4"/>
        <v>2369838.39</v>
      </c>
    </row>
    <row r="69" spans="1:47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>
      <c r="A81" s="11"/>
      <c r="B81" s="39">
        <f t="shared" ref="B81:AU81" si="5">SUBTOTAL(109,B69:B80)</f>
        <v>0</v>
      </c>
      <c r="C81" s="39">
        <f t="shared" si="5"/>
        <v>737.56</v>
      </c>
      <c r="D81" s="39">
        <f t="shared" si="5"/>
        <v>62972.770000000004</v>
      </c>
      <c r="E81" s="39">
        <f t="shared" si="5"/>
        <v>91169.959999999992</v>
      </c>
      <c r="F81" s="39">
        <f t="shared" si="5"/>
        <v>694.11</v>
      </c>
      <c r="G81" s="39">
        <f t="shared" si="5"/>
        <v>5574.1900000000005</v>
      </c>
      <c r="H81" s="39">
        <f t="shared" si="5"/>
        <v>637.29</v>
      </c>
      <c r="I81" s="39">
        <f t="shared" si="5"/>
        <v>0</v>
      </c>
      <c r="J81" s="39">
        <f t="shared" si="5"/>
        <v>0</v>
      </c>
      <c r="K81" s="39">
        <f t="shared" si="5"/>
        <v>13900.649999999998</v>
      </c>
      <c r="L81" s="39">
        <f t="shared" si="5"/>
        <v>2769396</v>
      </c>
      <c r="M81" s="39">
        <f t="shared" si="5"/>
        <v>115.28</v>
      </c>
      <c r="N81" s="39">
        <f t="shared" si="5"/>
        <v>0</v>
      </c>
      <c r="O81" s="39">
        <f t="shared" si="5"/>
        <v>0</v>
      </c>
      <c r="P81" s="39">
        <f t="shared" si="5"/>
        <v>573.79999999999995</v>
      </c>
      <c r="Q81" s="39">
        <f t="shared" si="5"/>
        <v>742.31000000000006</v>
      </c>
      <c r="R81" s="39">
        <f t="shared" si="5"/>
        <v>1066.6999999999998</v>
      </c>
      <c r="S81" s="39">
        <f t="shared" si="5"/>
        <v>107.01999999999998</v>
      </c>
      <c r="T81" s="39">
        <f t="shared" si="5"/>
        <v>648.98</v>
      </c>
      <c r="U81" s="39">
        <f t="shared" si="5"/>
        <v>6.8</v>
      </c>
      <c r="V81" s="39">
        <f t="shared" si="5"/>
        <v>763241.35000000009</v>
      </c>
      <c r="W81" s="39">
        <f t="shared" si="5"/>
        <v>114.07</v>
      </c>
      <c r="X81" s="39">
        <f t="shared" si="5"/>
        <v>0</v>
      </c>
      <c r="Y81" s="39">
        <f t="shared" si="5"/>
        <v>1134200.5999999999</v>
      </c>
      <c r="Z81" s="39">
        <f t="shared" si="5"/>
        <v>25</v>
      </c>
      <c r="AA81" s="39">
        <f t="shared" si="5"/>
        <v>49956.14</v>
      </c>
      <c r="AB81" s="39">
        <f t="shared" si="5"/>
        <v>11447.300000000001</v>
      </c>
      <c r="AC81" s="39">
        <f t="shared" si="5"/>
        <v>174190.53000000003</v>
      </c>
      <c r="AD81" s="39">
        <f t="shared" si="5"/>
        <v>80</v>
      </c>
      <c r="AE81" s="39">
        <f t="shared" si="5"/>
        <v>87.07</v>
      </c>
      <c r="AF81" s="39">
        <f t="shared" si="5"/>
        <v>27343.260000000002</v>
      </c>
      <c r="AG81" s="39">
        <f t="shared" si="5"/>
        <v>10381.6</v>
      </c>
      <c r="AH81" s="39">
        <f t="shared" si="5"/>
        <v>2.27</v>
      </c>
      <c r="AI81" s="39">
        <f t="shared" si="5"/>
        <v>0</v>
      </c>
      <c r="AJ81" s="39">
        <f t="shared" si="5"/>
        <v>0</v>
      </c>
      <c r="AK81" s="39">
        <f t="shared" si="5"/>
        <v>79.419999999999987</v>
      </c>
      <c r="AL81" s="39">
        <f t="shared" si="5"/>
        <v>18.149999999999999</v>
      </c>
      <c r="AM81" s="39">
        <f t="shared" si="5"/>
        <v>1548.34</v>
      </c>
      <c r="AN81" s="39">
        <f t="shared" si="5"/>
        <v>23916.39</v>
      </c>
      <c r="AO81" s="39">
        <f t="shared" si="5"/>
        <v>46</v>
      </c>
      <c r="AP81" s="39">
        <f t="shared" si="5"/>
        <v>17.079999999999998</v>
      </c>
      <c r="AQ81" s="39">
        <f t="shared" si="5"/>
        <v>0</v>
      </c>
      <c r="AR81" s="39">
        <f t="shared" si="5"/>
        <v>0</v>
      </c>
      <c r="AS81" s="39">
        <f t="shared" si="5"/>
        <v>290</v>
      </c>
      <c r="AT81" s="39">
        <f t="shared" si="5"/>
        <v>169485.14</v>
      </c>
      <c r="AU81" s="13">
        <f t="shared" si="5"/>
        <v>5388864.7400000002</v>
      </c>
    </row>
    <row r="82" spans="1:47">
      <c r="A82" s="11" t="s">
        <v>177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>
      <c r="A83" s="11" t="s">
        <v>179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>
      <c r="A84" s="11" t="s">
        <v>183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>
      <c r="A85" s="11" t="s">
        <v>187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>
      <c r="A86" s="11" t="s">
        <v>190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>
      <c r="A87" s="29" t="s">
        <v>195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>
      <c r="A88" s="29" t="s">
        <v>199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>
      <c r="A89" s="29" t="s">
        <v>201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>
      <c r="A90" s="33" t="s">
        <v>202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>
      <c r="A91" s="33" t="s">
        <v>204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>
      <c r="A92" s="33" t="s">
        <v>205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>
      <c r="A93" s="33" t="s">
        <v>207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>
      <c r="A94" s="33"/>
      <c r="B94" s="39">
        <f t="shared" ref="B94:AU94" si="6">SUBTOTAL(109,B82:B93)</f>
        <v>0</v>
      </c>
      <c r="C94" s="39">
        <f t="shared" si="6"/>
        <v>453.59000000000003</v>
      </c>
      <c r="D94" s="39">
        <f t="shared" si="6"/>
        <v>17232.559999999998</v>
      </c>
      <c r="E94" s="39">
        <f t="shared" si="6"/>
        <v>135304.81</v>
      </c>
      <c r="F94" s="39">
        <f t="shared" si="6"/>
        <v>0</v>
      </c>
      <c r="G94" s="39">
        <f t="shared" si="6"/>
        <v>3763.7400000000002</v>
      </c>
      <c r="H94" s="39">
        <f t="shared" si="6"/>
        <v>990.55</v>
      </c>
      <c r="I94" s="39">
        <f t="shared" si="6"/>
        <v>0</v>
      </c>
      <c r="J94" s="39">
        <f t="shared" si="6"/>
        <v>0</v>
      </c>
      <c r="K94" s="39">
        <f t="shared" si="6"/>
        <v>15906.93</v>
      </c>
      <c r="L94" s="39">
        <f t="shared" si="6"/>
        <v>2936161.83</v>
      </c>
      <c r="M94" s="39">
        <f t="shared" si="6"/>
        <v>353.98</v>
      </c>
      <c r="N94" s="39">
        <f t="shared" si="6"/>
        <v>0</v>
      </c>
      <c r="O94" s="39">
        <f t="shared" si="6"/>
        <v>0</v>
      </c>
      <c r="P94" s="39">
        <f t="shared" si="6"/>
        <v>61.24</v>
      </c>
      <c r="Q94" s="39">
        <f t="shared" si="6"/>
        <v>40.82</v>
      </c>
      <c r="R94" s="39">
        <f t="shared" si="6"/>
        <v>768.34</v>
      </c>
      <c r="S94" s="39">
        <f t="shared" si="6"/>
        <v>590.95000000000005</v>
      </c>
      <c r="T94" s="39">
        <f t="shared" si="6"/>
        <v>183.77</v>
      </c>
      <c r="U94" s="39">
        <f t="shared" si="6"/>
        <v>0</v>
      </c>
      <c r="V94" s="39">
        <f t="shared" si="6"/>
        <v>83644</v>
      </c>
      <c r="W94" s="39">
        <f t="shared" si="6"/>
        <v>14459</v>
      </c>
      <c r="X94" s="39">
        <f t="shared" si="6"/>
        <v>50.01</v>
      </c>
      <c r="Y94" s="39">
        <f t="shared" si="6"/>
        <v>1107226.78</v>
      </c>
      <c r="Z94" s="39">
        <f t="shared" si="6"/>
        <v>46</v>
      </c>
      <c r="AA94" s="39">
        <f t="shared" si="6"/>
        <v>62625.31</v>
      </c>
      <c r="AB94" s="39">
        <f t="shared" si="6"/>
        <v>10857.46</v>
      </c>
      <c r="AC94" s="39">
        <f t="shared" si="6"/>
        <v>372</v>
      </c>
      <c r="AD94" s="39">
        <f t="shared" si="6"/>
        <v>409</v>
      </c>
      <c r="AE94" s="39">
        <f t="shared" si="6"/>
        <v>186</v>
      </c>
      <c r="AF94" s="39">
        <f t="shared" si="6"/>
        <v>578</v>
      </c>
      <c r="AG94" s="39">
        <f t="shared" si="6"/>
        <v>4355</v>
      </c>
      <c r="AH94" s="39">
        <f t="shared" si="6"/>
        <v>4012</v>
      </c>
      <c r="AI94" s="39">
        <f t="shared" si="6"/>
        <v>0</v>
      </c>
      <c r="AJ94" s="39">
        <f t="shared" si="6"/>
        <v>0</v>
      </c>
      <c r="AK94" s="39">
        <f t="shared" si="6"/>
        <v>56</v>
      </c>
      <c r="AL94" s="39">
        <f t="shared" si="6"/>
        <v>0</v>
      </c>
      <c r="AM94" s="39">
        <f t="shared" si="6"/>
        <v>0</v>
      </c>
      <c r="AN94" s="39">
        <f t="shared" si="6"/>
        <v>2764.8</v>
      </c>
      <c r="AO94" s="39">
        <f t="shared" si="6"/>
        <v>0</v>
      </c>
      <c r="AP94" s="39">
        <f t="shared" si="6"/>
        <v>107</v>
      </c>
      <c r="AQ94" s="39">
        <f t="shared" si="6"/>
        <v>0</v>
      </c>
      <c r="AR94" s="39">
        <f t="shared" si="6"/>
        <v>0</v>
      </c>
      <c r="AS94" s="39">
        <f t="shared" si="6"/>
        <v>0</v>
      </c>
      <c r="AT94" s="39">
        <f t="shared" si="6"/>
        <v>184677</v>
      </c>
      <c r="AU94" s="13">
        <f t="shared" si="6"/>
        <v>4771153.5500000007</v>
      </c>
    </row>
    <row r="95" spans="1:47">
      <c r="A95" s="47" t="s">
        <v>210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>
      <c r="A96" s="47" t="s">
        <v>212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>
      <c r="A97" s="47" t="s">
        <v>216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>
      <c r="A98" s="47" t="s">
        <v>218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>
      <c r="A99" s="47" t="s">
        <v>220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>
      <c r="A100" s="47" t="s">
        <v>222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>
      <c r="A101" s="47" t="s">
        <v>224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>
      <c r="A102" s="47" t="s">
        <v>226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>
      <c r="A103" s="47" t="s">
        <v>230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>
      <c r="A104" s="47" t="s">
        <v>232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>
      <c r="A105" s="47" t="s">
        <v>234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.75" thickBot="1">
      <c r="A106" s="47" t="s">
        <v>237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.75" thickTop="1">
      <c r="A107" s="62"/>
      <c r="B107" s="39">
        <f t="shared" ref="B107:AU107" si="7">SUBTOTAL(109,B95:B106)</f>
        <v>0</v>
      </c>
      <c r="C107" s="39">
        <f t="shared" si="7"/>
        <v>783.16</v>
      </c>
      <c r="D107" s="39">
        <f t="shared" si="7"/>
        <v>15281.53</v>
      </c>
      <c r="E107" s="39">
        <f t="shared" si="7"/>
        <v>80575.47</v>
      </c>
      <c r="F107" s="39">
        <f t="shared" si="7"/>
        <v>0</v>
      </c>
      <c r="G107" s="39">
        <f t="shared" si="7"/>
        <v>4590.84</v>
      </c>
      <c r="H107" s="39">
        <f t="shared" si="7"/>
        <v>567.96</v>
      </c>
      <c r="I107" s="39">
        <f t="shared" si="7"/>
        <v>0</v>
      </c>
      <c r="J107" s="39">
        <f t="shared" si="7"/>
        <v>0</v>
      </c>
      <c r="K107" s="39">
        <f t="shared" si="7"/>
        <v>5477.5200000000013</v>
      </c>
      <c r="L107" s="39">
        <f t="shared" si="7"/>
        <v>2888401.5100000002</v>
      </c>
      <c r="M107" s="39">
        <f t="shared" si="7"/>
        <v>357</v>
      </c>
      <c r="N107" s="39">
        <f t="shared" si="7"/>
        <v>34.020000000000003</v>
      </c>
      <c r="O107" s="39">
        <f t="shared" si="7"/>
        <v>103.82</v>
      </c>
      <c r="P107" s="39">
        <f t="shared" si="7"/>
        <v>38.5</v>
      </c>
      <c r="Q107" s="39">
        <f t="shared" si="7"/>
        <v>82.25</v>
      </c>
      <c r="R107" s="39">
        <f t="shared" si="7"/>
        <v>1211.1099999999999</v>
      </c>
      <c r="S107" s="39">
        <f t="shared" si="7"/>
        <v>583</v>
      </c>
      <c r="T107" s="39">
        <f t="shared" si="7"/>
        <v>106.8</v>
      </c>
      <c r="U107" s="39">
        <f t="shared" si="7"/>
        <v>0</v>
      </c>
      <c r="V107" s="39">
        <f t="shared" si="7"/>
        <v>302299.86</v>
      </c>
      <c r="W107" s="39">
        <f t="shared" si="7"/>
        <v>21063</v>
      </c>
      <c r="X107" s="39">
        <f t="shared" si="7"/>
        <v>1</v>
      </c>
      <c r="Y107" s="39">
        <f t="shared" si="7"/>
        <v>1428489.1199999999</v>
      </c>
      <c r="Z107" s="39">
        <f t="shared" si="7"/>
        <v>0</v>
      </c>
      <c r="AA107" s="39">
        <f t="shared" si="7"/>
        <v>71183</v>
      </c>
      <c r="AB107" s="39">
        <f t="shared" si="7"/>
        <v>8074.3499999999995</v>
      </c>
      <c r="AC107" s="39">
        <f t="shared" si="7"/>
        <v>312</v>
      </c>
      <c r="AD107" s="39">
        <f t="shared" si="7"/>
        <v>20745</v>
      </c>
      <c r="AE107" s="39">
        <f t="shared" si="7"/>
        <v>154</v>
      </c>
      <c r="AF107" s="39">
        <f t="shared" si="7"/>
        <v>488611.76</v>
      </c>
      <c r="AG107" s="39">
        <f t="shared" si="7"/>
        <v>11</v>
      </c>
      <c r="AH107" s="39">
        <f t="shared" si="7"/>
        <v>0</v>
      </c>
      <c r="AI107" s="39">
        <f t="shared" si="7"/>
        <v>0</v>
      </c>
      <c r="AJ107" s="39">
        <f t="shared" si="7"/>
        <v>0</v>
      </c>
      <c r="AK107" s="39">
        <f t="shared" si="7"/>
        <v>8</v>
      </c>
      <c r="AL107" s="39">
        <f t="shared" si="7"/>
        <v>0</v>
      </c>
      <c r="AM107" s="39">
        <f t="shared" si="7"/>
        <v>0</v>
      </c>
      <c r="AN107" s="39">
        <f t="shared" si="7"/>
        <v>11500</v>
      </c>
      <c r="AO107" s="39">
        <f t="shared" si="7"/>
        <v>0</v>
      </c>
      <c r="AP107" s="39">
        <f t="shared" si="7"/>
        <v>31</v>
      </c>
      <c r="AQ107" s="39">
        <f t="shared" si="7"/>
        <v>12</v>
      </c>
      <c r="AR107" s="39">
        <f t="shared" si="7"/>
        <v>0</v>
      </c>
      <c r="AS107" s="39">
        <f t="shared" si="7"/>
        <v>0</v>
      </c>
      <c r="AT107" s="39">
        <f t="shared" si="7"/>
        <v>103952</v>
      </c>
      <c r="AU107" s="13">
        <f t="shared" si="7"/>
        <v>4959091.41</v>
      </c>
    </row>
    <row r="108" spans="1:47">
      <c r="A108" s="47" t="s">
        <v>240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>
      <c r="A109" s="47" t="s">
        <v>242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>
      <c r="A110" s="47" t="s">
        <v>244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>
      <c r="A111" s="47" t="s">
        <v>247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>
      <c r="A112" s="47" t="s">
        <v>387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>
      <c r="A113" s="47" t="s">
        <v>390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>
      <c r="A114" s="47" t="s">
        <v>392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>
      <c r="A115" s="47" t="s">
        <v>394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>
      <c r="A116" s="47" t="s">
        <v>397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>
      <c r="A117" s="47" t="s">
        <v>400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>
      <c r="A118" s="47" t="s">
        <v>403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>
      <c r="A119" s="47" t="s">
        <v>406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>
      <c r="A120" s="47"/>
      <c r="B120" s="39">
        <f t="shared" ref="B120:AU120" si="8">SUBTOTAL(109,B108:B119)</f>
        <v>68.040000000000006</v>
      </c>
      <c r="C120" s="39">
        <f t="shared" si="8"/>
        <v>154.14000000000001</v>
      </c>
      <c r="D120" s="39">
        <f t="shared" si="8"/>
        <v>89470.49</v>
      </c>
      <c r="E120" s="39">
        <f t="shared" si="8"/>
        <v>17258.359999999997</v>
      </c>
      <c r="F120" s="39">
        <f t="shared" si="8"/>
        <v>241.76</v>
      </c>
      <c r="G120" s="39">
        <f t="shared" si="8"/>
        <v>3800.07</v>
      </c>
      <c r="H120" s="39">
        <f t="shared" si="8"/>
        <v>845.75000000000011</v>
      </c>
      <c r="I120" s="39">
        <f t="shared" si="8"/>
        <v>11.34</v>
      </c>
      <c r="J120" s="39">
        <f t="shared" si="8"/>
        <v>123.05</v>
      </c>
      <c r="K120" s="39">
        <f t="shared" si="8"/>
        <v>84001.25</v>
      </c>
      <c r="L120" s="39">
        <f t="shared" si="8"/>
        <v>2551928.58</v>
      </c>
      <c r="M120" s="39">
        <f t="shared" si="8"/>
        <v>124</v>
      </c>
      <c r="N120" s="39">
        <f t="shared" si="8"/>
        <v>45.36</v>
      </c>
      <c r="O120" s="39">
        <f t="shared" si="8"/>
        <v>79.37</v>
      </c>
      <c r="P120" s="39">
        <f t="shared" si="8"/>
        <v>454.98</v>
      </c>
      <c r="Q120" s="39">
        <f t="shared" si="8"/>
        <v>195.74999999999997</v>
      </c>
      <c r="R120" s="39">
        <f t="shared" si="8"/>
        <v>1276.8399999999997</v>
      </c>
      <c r="S120" s="39">
        <f t="shared" si="8"/>
        <v>197</v>
      </c>
      <c r="T120" s="39">
        <f t="shared" si="8"/>
        <v>34.620000000000005</v>
      </c>
      <c r="U120" s="39">
        <f t="shared" si="8"/>
        <v>725</v>
      </c>
      <c r="V120" s="39">
        <f t="shared" si="8"/>
        <v>80518</v>
      </c>
      <c r="W120" s="39">
        <f t="shared" si="8"/>
        <v>0</v>
      </c>
      <c r="X120" s="39">
        <f t="shared" si="8"/>
        <v>62900</v>
      </c>
      <c r="Y120" s="39">
        <f t="shared" si="8"/>
        <v>1140225.53</v>
      </c>
      <c r="Z120" s="39">
        <f t="shared" si="8"/>
        <v>39</v>
      </c>
      <c r="AA120" s="39">
        <f t="shared" si="8"/>
        <v>2319.63</v>
      </c>
      <c r="AB120" s="39">
        <f t="shared" si="8"/>
        <v>3965.52</v>
      </c>
      <c r="AC120" s="39">
        <f t="shared" si="8"/>
        <v>360</v>
      </c>
      <c r="AD120" s="39">
        <f t="shared" si="8"/>
        <v>246</v>
      </c>
      <c r="AE120" s="39">
        <f t="shared" si="8"/>
        <v>212</v>
      </c>
      <c r="AF120" s="39">
        <f t="shared" si="8"/>
        <v>186</v>
      </c>
      <c r="AG120" s="39">
        <f t="shared" si="8"/>
        <v>3920</v>
      </c>
      <c r="AH120" s="39">
        <f t="shared" si="8"/>
        <v>0</v>
      </c>
      <c r="AI120" s="39">
        <f t="shared" si="8"/>
        <v>0</v>
      </c>
      <c r="AJ120" s="39">
        <f t="shared" si="8"/>
        <v>914.95</v>
      </c>
      <c r="AK120" s="39">
        <f t="shared" si="8"/>
        <v>2</v>
      </c>
      <c r="AL120" s="39">
        <f t="shared" si="8"/>
        <v>0</v>
      </c>
      <c r="AM120" s="39">
        <f t="shared" si="8"/>
        <v>0</v>
      </c>
      <c r="AN120" s="39">
        <f t="shared" si="8"/>
        <v>3456</v>
      </c>
      <c r="AO120" s="39">
        <f t="shared" si="8"/>
        <v>76</v>
      </c>
      <c r="AP120" s="39">
        <f t="shared" si="8"/>
        <v>13</v>
      </c>
      <c r="AQ120" s="39">
        <f t="shared" si="8"/>
        <v>0</v>
      </c>
      <c r="AR120" s="39">
        <f t="shared" si="8"/>
        <v>0</v>
      </c>
      <c r="AS120" s="39">
        <f t="shared" si="8"/>
        <v>453</v>
      </c>
      <c r="AT120" s="39">
        <f t="shared" si="8"/>
        <v>220251.59</v>
      </c>
      <c r="AU120" s="39">
        <f t="shared" si="8"/>
        <v>4271093.97</v>
      </c>
    </row>
    <row r="121" spans="1:47">
      <c r="A121" s="47" t="s">
        <v>407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>
      <c r="A122" s="47" t="s">
        <v>408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>
      <c r="A123" s="47" t="s">
        <v>409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>
      <c r="A124" s="47" t="s">
        <v>411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>
      <c r="A125" s="47" t="s">
        <v>412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>
      <c r="A126" s="47" t="s">
        <v>413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>
      <c r="A127" s="47" t="s">
        <v>414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>
      <c r="A128" s="47" t="s">
        <v>415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>
      <c r="A129" s="47" t="s">
        <v>416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>
      <c r="A130" s="47" t="s">
        <v>417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>
      <c r="A131" s="47" t="s">
        <v>418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>
      <c r="A132" s="47" t="s">
        <v>419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>
      <c r="A133" s="47"/>
      <c r="B133" s="39">
        <f t="shared" ref="B133:AU133" si="9">SUBTOTAL(109,B121:B132)</f>
        <v>0</v>
      </c>
      <c r="C133" s="39">
        <f t="shared" si="9"/>
        <v>374.22</v>
      </c>
      <c r="D133" s="39">
        <f t="shared" si="9"/>
        <v>843.44999999999993</v>
      </c>
      <c r="E133" s="39">
        <f t="shared" si="9"/>
        <v>113603.18</v>
      </c>
      <c r="F133" s="39">
        <f t="shared" si="9"/>
        <v>0</v>
      </c>
      <c r="G133" s="39">
        <f t="shared" si="9"/>
        <v>6365.18</v>
      </c>
      <c r="H133" s="39">
        <f t="shared" si="9"/>
        <v>659.08999999999992</v>
      </c>
      <c r="I133" s="39">
        <f t="shared" si="9"/>
        <v>0</v>
      </c>
      <c r="J133" s="39">
        <f t="shared" si="9"/>
        <v>0</v>
      </c>
      <c r="K133" s="39">
        <f t="shared" si="9"/>
        <v>978.81000000000006</v>
      </c>
      <c r="L133" s="39">
        <f t="shared" si="9"/>
        <v>2198376.5299999998</v>
      </c>
      <c r="M133" s="39">
        <f t="shared" si="9"/>
        <v>20</v>
      </c>
      <c r="N133" s="39">
        <f t="shared" si="9"/>
        <v>56.7</v>
      </c>
      <c r="O133" s="39">
        <f t="shared" si="9"/>
        <v>0</v>
      </c>
      <c r="P133" s="39">
        <f t="shared" si="9"/>
        <v>466.28</v>
      </c>
      <c r="Q133" s="39">
        <f t="shared" si="9"/>
        <v>120.44000000000001</v>
      </c>
      <c r="R133" s="39">
        <f t="shared" si="9"/>
        <v>586.92000000000007</v>
      </c>
      <c r="S133" s="39">
        <f t="shared" si="9"/>
        <v>17.5</v>
      </c>
      <c r="T133" s="39">
        <f t="shared" si="9"/>
        <v>607.45000000000005</v>
      </c>
      <c r="U133" s="39">
        <f t="shared" si="9"/>
        <v>8.75</v>
      </c>
      <c r="V133" s="39">
        <f t="shared" si="9"/>
        <v>700070</v>
      </c>
      <c r="W133" s="39">
        <f t="shared" si="9"/>
        <v>107920</v>
      </c>
      <c r="X133" s="39">
        <f t="shared" si="9"/>
        <v>0</v>
      </c>
      <c r="Y133" s="39">
        <f t="shared" si="9"/>
        <v>1045568.3400000001</v>
      </c>
      <c r="Z133" s="39">
        <f t="shared" si="9"/>
        <v>6</v>
      </c>
      <c r="AA133" s="39">
        <f t="shared" si="9"/>
        <v>0</v>
      </c>
      <c r="AB133" s="39">
        <f t="shared" si="9"/>
        <v>8115.5400000000009</v>
      </c>
      <c r="AC133" s="39">
        <f t="shared" si="9"/>
        <v>269028</v>
      </c>
      <c r="AD133" s="39">
        <f t="shared" si="9"/>
        <v>0</v>
      </c>
      <c r="AE133" s="39">
        <f t="shared" si="9"/>
        <v>10</v>
      </c>
      <c r="AF133" s="39">
        <f t="shared" si="9"/>
        <v>17250</v>
      </c>
      <c r="AG133" s="39">
        <f t="shared" si="9"/>
        <v>24</v>
      </c>
      <c r="AH133" s="39">
        <f t="shared" si="9"/>
        <v>0</v>
      </c>
      <c r="AI133" s="39">
        <f t="shared" si="9"/>
        <v>2</v>
      </c>
      <c r="AJ133" s="39">
        <f t="shared" si="9"/>
        <v>0</v>
      </c>
      <c r="AK133" s="39">
        <f t="shared" si="9"/>
        <v>0</v>
      </c>
      <c r="AL133" s="39">
        <f t="shared" si="9"/>
        <v>0</v>
      </c>
      <c r="AM133" s="39">
        <f t="shared" si="9"/>
        <v>0</v>
      </c>
      <c r="AN133" s="39">
        <f t="shared" si="9"/>
        <v>0</v>
      </c>
      <c r="AO133" s="39">
        <f t="shared" si="9"/>
        <v>0</v>
      </c>
      <c r="AP133" s="39">
        <f t="shared" si="9"/>
        <v>0</v>
      </c>
      <c r="AQ133" s="39">
        <f t="shared" si="9"/>
        <v>0</v>
      </c>
      <c r="AR133" s="39">
        <f t="shared" si="9"/>
        <v>0</v>
      </c>
      <c r="AS133" s="39">
        <f t="shared" si="9"/>
        <v>0</v>
      </c>
      <c r="AT133" s="39">
        <f t="shared" si="9"/>
        <v>3113.85</v>
      </c>
      <c r="AU133" s="39">
        <f t="shared" si="9"/>
        <v>4474192.2300000004</v>
      </c>
    </row>
    <row r="134" spans="1:47">
      <c r="A134" s="47" t="s">
        <v>421</v>
      </c>
      <c r="B134" s="118">
        <v>0</v>
      </c>
      <c r="C134" s="118">
        <v>0</v>
      </c>
      <c r="D134" s="118">
        <v>0</v>
      </c>
      <c r="E134" s="116">
        <v>141.22999999999999</v>
      </c>
      <c r="F134" s="116">
        <v>0</v>
      </c>
      <c r="G134" s="116">
        <v>215.46</v>
      </c>
      <c r="H134" s="116">
        <v>22.68</v>
      </c>
      <c r="I134" s="116">
        <v>0</v>
      </c>
      <c r="J134" s="116">
        <v>0</v>
      </c>
      <c r="K134" s="116">
        <v>28.35</v>
      </c>
      <c r="L134" s="116">
        <v>42632.73</v>
      </c>
      <c r="M134" s="116">
        <v>0</v>
      </c>
      <c r="N134" s="116">
        <v>0</v>
      </c>
      <c r="O134" s="116">
        <v>0</v>
      </c>
      <c r="P134" s="116">
        <v>0</v>
      </c>
      <c r="Q134" s="116">
        <v>8.51</v>
      </c>
      <c r="R134" s="116">
        <v>0</v>
      </c>
      <c r="S134" s="116">
        <v>0</v>
      </c>
      <c r="T134" s="116">
        <v>7.09</v>
      </c>
      <c r="U134" s="116">
        <v>0</v>
      </c>
      <c r="V134" s="116">
        <v>0</v>
      </c>
      <c r="W134" s="116">
        <v>0</v>
      </c>
      <c r="X134" s="116">
        <v>0</v>
      </c>
      <c r="Y134" s="116">
        <v>90250.559999999998</v>
      </c>
      <c r="Z134" s="116">
        <v>0</v>
      </c>
      <c r="AA134" s="116">
        <v>0</v>
      </c>
      <c r="AB134" s="116">
        <v>717.48</v>
      </c>
      <c r="AC134" s="116">
        <v>0</v>
      </c>
      <c r="AD134" s="116">
        <v>0</v>
      </c>
      <c r="AE134" s="116">
        <v>0</v>
      </c>
      <c r="AF134" s="116">
        <v>0</v>
      </c>
      <c r="AG134" s="116">
        <v>0</v>
      </c>
      <c r="AH134" s="116">
        <v>0</v>
      </c>
      <c r="AI134" s="116">
        <v>0</v>
      </c>
      <c r="AJ134" s="116">
        <v>0</v>
      </c>
      <c r="AK134" s="116">
        <v>0</v>
      </c>
      <c r="AL134" s="116">
        <v>0</v>
      </c>
      <c r="AM134" s="116">
        <v>0</v>
      </c>
      <c r="AN134" s="116">
        <v>0</v>
      </c>
      <c r="AO134" s="116">
        <v>0</v>
      </c>
      <c r="AP134" s="116">
        <v>0</v>
      </c>
      <c r="AQ134" s="116">
        <v>0</v>
      </c>
      <c r="AR134" s="116">
        <v>0</v>
      </c>
      <c r="AS134" s="116">
        <v>0</v>
      </c>
      <c r="AT134" s="116">
        <v>0</v>
      </c>
      <c r="AU134" s="117">
        <v>134024.09</v>
      </c>
    </row>
    <row r="135" spans="1:47">
      <c r="A135" s="47" t="s">
        <v>423</v>
      </c>
      <c r="B135" s="133">
        <v>0</v>
      </c>
      <c r="C135" s="133">
        <v>0</v>
      </c>
      <c r="D135" s="133">
        <v>17</v>
      </c>
      <c r="E135" s="133">
        <v>71.19</v>
      </c>
      <c r="F135" s="133">
        <v>0</v>
      </c>
      <c r="G135" s="133">
        <v>362.88</v>
      </c>
      <c r="H135" s="133">
        <v>54.43</v>
      </c>
      <c r="I135" s="133">
        <v>0</v>
      </c>
      <c r="J135" s="133">
        <v>0</v>
      </c>
      <c r="K135" s="133">
        <v>41.95</v>
      </c>
      <c r="L135" s="133">
        <v>432.62</v>
      </c>
      <c r="M135" s="133">
        <v>0</v>
      </c>
      <c r="N135" s="133">
        <v>0</v>
      </c>
      <c r="O135" s="133">
        <v>0</v>
      </c>
      <c r="P135" s="133">
        <v>34.020000000000003</v>
      </c>
      <c r="Q135" s="133">
        <v>0</v>
      </c>
      <c r="R135" s="133">
        <v>19.84</v>
      </c>
      <c r="S135" s="133">
        <v>0</v>
      </c>
      <c r="T135" s="133">
        <v>41.09</v>
      </c>
      <c r="U135" s="133">
        <v>0</v>
      </c>
      <c r="V135" s="133">
        <v>0</v>
      </c>
      <c r="W135" s="133">
        <v>0</v>
      </c>
      <c r="X135" s="133">
        <v>0</v>
      </c>
      <c r="Y135" s="133">
        <v>105248.28</v>
      </c>
      <c r="Z135" s="133">
        <v>0</v>
      </c>
      <c r="AA135" s="133">
        <v>0</v>
      </c>
      <c r="AB135" s="133">
        <v>0</v>
      </c>
      <c r="AC135" s="133">
        <v>0</v>
      </c>
      <c r="AD135" s="133">
        <v>0</v>
      </c>
      <c r="AE135" s="133">
        <v>0</v>
      </c>
      <c r="AF135" s="133">
        <v>0</v>
      </c>
      <c r="AG135" s="133">
        <v>0</v>
      </c>
      <c r="AH135" s="133">
        <v>0</v>
      </c>
      <c r="AI135" s="133">
        <v>0</v>
      </c>
      <c r="AJ135" s="133">
        <v>0</v>
      </c>
      <c r="AK135" s="133">
        <v>0</v>
      </c>
      <c r="AL135" s="133">
        <v>0</v>
      </c>
      <c r="AM135" s="133">
        <v>0</v>
      </c>
      <c r="AN135" s="133">
        <v>0</v>
      </c>
      <c r="AO135" s="133">
        <v>0</v>
      </c>
      <c r="AP135" s="133">
        <v>0</v>
      </c>
      <c r="AQ135" s="133">
        <v>0</v>
      </c>
      <c r="AR135" s="133">
        <v>0</v>
      </c>
      <c r="AS135" s="133">
        <v>0</v>
      </c>
      <c r="AT135" s="133">
        <v>0</v>
      </c>
      <c r="AU135" s="133">
        <v>106323.3</v>
      </c>
    </row>
    <row r="136" spans="1:47">
      <c r="A136" s="47" t="s">
        <v>425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>
      <c r="A137" s="47" t="s">
        <v>427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>
      <c r="A138" s="47" t="s">
        <v>429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>
      <c r="A139" s="47" t="s">
        <v>431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>
      <c r="A140" s="47" t="s">
        <v>433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>
      <c r="A141" s="47" t="s">
        <v>435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>
      <c r="A142" s="47" t="s">
        <v>437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>
      <c r="A143" s="47" t="s">
        <v>439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>
      <c r="A144" s="47" t="s">
        <v>441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>
      <c r="A145" s="47" t="s">
        <v>443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>
      <c r="A146" s="151"/>
      <c r="B146" s="39">
        <f t="shared" ref="B146:AU146" si="10">SUBTOTAL(109,B134:B145)</f>
        <v>0</v>
      </c>
      <c r="C146" s="39">
        <f t="shared" si="10"/>
        <v>635.04</v>
      </c>
      <c r="D146" s="39">
        <f t="shared" si="10"/>
        <v>1256.3499999999999</v>
      </c>
      <c r="E146" s="39">
        <f t="shared" si="10"/>
        <v>9033.25</v>
      </c>
      <c r="F146" s="39">
        <f t="shared" si="10"/>
        <v>351.55</v>
      </c>
      <c r="G146" s="39">
        <f t="shared" si="10"/>
        <v>6687.22</v>
      </c>
      <c r="H146" s="39">
        <f t="shared" si="10"/>
        <v>206.40000000000003</v>
      </c>
      <c r="I146" s="39">
        <f t="shared" si="10"/>
        <v>0</v>
      </c>
      <c r="J146" s="39">
        <f t="shared" si="10"/>
        <v>0</v>
      </c>
      <c r="K146" s="39">
        <f t="shared" si="10"/>
        <v>581.41000000000008</v>
      </c>
      <c r="L146" s="39">
        <f t="shared" si="10"/>
        <v>236542.29000000004</v>
      </c>
      <c r="M146" s="39">
        <f t="shared" si="10"/>
        <v>19.25</v>
      </c>
      <c r="N146" s="39">
        <f t="shared" si="10"/>
        <v>34.019999999999996</v>
      </c>
      <c r="O146" s="39">
        <f t="shared" si="10"/>
        <v>0</v>
      </c>
      <c r="P146" s="39">
        <f t="shared" si="10"/>
        <v>263.65000000000003</v>
      </c>
      <c r="Q146" s="39">
        <f t="shared" si="10"/>
        <v>25.520000000000003</v>
      </c>
      <c r="R146" s="39">
        <f t="shared" si="10"/>
        <v>390.94000000000005</v>
      </c>
      <c r="S146" s="39">
        <f t="shared" si="10"/>
        <v>1588.2</v>
      </c>
      <c r="T146" s="39">
        <f t="shared" si="10"/>
        <v>761.33</v>
      </c>
      <c r="U146" s="39">
        <f t="shared" si="10"/>
        <v>10786.169999999998</v>
      </c>
      <c r="V146" s="39">
        <f t="shared" si="10"/>
        <v>280069.27</v>
      </c>
      <c r="W146" s="39">
        <f t="shared" si="10"/>
        <v>0</v>
      </c>
      <c r="X146" s="39">
        <f t="shared" si="10"/>
        <v>0</v>
      </c>
      <c r="Y146" s="39">
        <f t="shared" si="10"/>
        <v>979618.78</v>
      </c>
      <c r="Z146" s="39">
        <f t="shared" si="10"/>
        <v>32.33</v>
      </c>
      <c r="AA146" s="39">
        <f t="shared" si="10"/>
        <v>0</v>
      </c>
      <c r="AB146" s="39">
        <f t="shared" si="10"/>
        <v>2891.35</v>
      </c>
      <c r="AC146" s="39">
        <f t="shared" si="10"/>
        <v>0</v>
      </c>
      <c r="AD146" s="39">
        <f t="shared" si="10"/>
        <v>24.99</v>
      </c>
      <c r="AE146" s="39">
        <f t="shared" si="10"/>
        <v>1215.4000000000001</v>
      </c>
      <c r="AF146" s="39">
        <f t="shared" si="10"/>
        <v>31.05</v>
      </c>
      <c r="AG146" s="39">
        <f t="shared" si="10"/>
        <v>1682.54</v>
      </c>
      <c r="AH146" s="39">
        <f t="shared" si="10"/>
        <v>0</v>
      </c>
      <c r="AI146" s="39">
        <f t="shared" si="10"/>
        <v>0</v>
      </c>
      <c r="AJ146" s="39">
        <f t="shared" si="10"/>
        <v>0</v>
      </c>
      <c r="AK146" s="39">
        <f t="shared" si="10"/>
        <v>46.19</v>
      </c>
      <c r="AL146" s="39">
        <f t="shared" si="10"/>
        <v>30.95</v>
      </c>
      <c r="AM146" s="39">
        <f t="shared" si="10"/>
        <v>0</v>
      </c>
      <c r="AN146" s="39">
        <f t="shared" si="10"/>
        <v>0</v>
      </c>
      <c r="AO146" s="39">
        <f t="shared" si="10"/>
        <v>0</v>
      </c>
      <c r="AP146" s="39">
        <f t="shared" si="10"/>
        <v>0</v>
      </c>
      <c r="AQ146" s="39">
        <f t="shared" si="10"/>
        <v>0</v>
      </c>
      <c r="AR146" s="39">
        <f t="shared" si="10"/>
        <v>0</v>
      </c>
      <c r="AS146" s="39">
        <f t="shared" si="10"/>
        <v>4.7699999999999996</v>
      </c>
      <c r="AT146" s="39">
        <f t="shared" si="10"/>
        <v>1443.5</v>
      </c>
      <c r="AU146" s="39">
        <f t="shared" si="10"/>
        <v>1536253.71</v>
      </c>
    </row>
    <row r="147" spans="1:47">
      <c r="A147" s="47" t="s">
        <v>445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23">
        <v>117957.56</v>
      </c>
    </row>
    <row r="148" spans="1:47">
      <c r="A148" s="47" t="s">
        <v>448</v>
      </c>
      <c r="B148" s="134">
        <v>45.36</v>
      </c>
      <c r="C148" s="134">
        <v>0</v>
      </c>
      <c r="D148" s="134">
        <v>778.44</v>
      </c>
      <c r="E148" s="134">
        <v>418.44</v>
      </c>
      <c r="F148" s="134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62.14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0</v>
      </c>
      <c r="R148" s="134">
        <v>25.51</v>
      </c>
      <c r="S148" s="134">
        <v>0</v>
      </c>
      <c r="T148" s="134">
        <v>302</v>
      </c>
      <c r="U148" s="134">
        <v>0</v>
      </c>
      <c r="V148" s="134">
        <v>0</v>
      </c>
      <c r="W148" s="134">
        <v>0</v>
      </c>
      <c r="X148" s="134">
        <v>0</v>
      </c>
      <c r="Y148" s="134">
        <v>131082.16</v>
      </c>
      <c r="Z148" s="134">
        <v>0</v>
      </c>
      <c r="AA148" s="134">
        <v>0</v>
      </c>
      <c r="AB148" s="134">
        <v>0</v>
      </c>
      <c r="AC148" s="134">
        <v>0</v>
      </c>
      <c r="AD148" s="134">
        <v>0</v>
      </c>
      <c r="AE148" s="134">
        <v>0</v>
      </c>
      <c r="AF148" s="134">
        <v>0</v>
      </c>
      <c r="AG148" s="134">
        <v>0</v>
      </c>
      <c r="AH148" s="134">
        <v>0</v>
      </c>
      <c r="AI148" s="134">
        <v>0</v>
      </c>
      <c r="AJ148" s="134">
        <v>0</v>
      </c>
      <c r="AK148" s="134">
        <v>0</v>
      </c>
      <c r="AL148" s="134">
        <v>0</v>
      </c>
      <c r="AM148" s="134">
        <v>0</v>
      </c>
      <c r="AN148" s="134">
        <v>0</v>
      </c>
      <c r="AO148" s="134">
        <v>0</v>
      </c>
      <c r="AP148" s="134">
        <v>0</v>
      </c>
      <c r="AQ148" s="134">
        <v>0</v>
      </c>
      <c r="AR148" s="134">
        <v>0</v>
      </c>
      <c r="AS148" s="134">
        <v>0</v>
      </c>
      <c r="AT148" s="134">
        <v>53</v>
      </c>
      <c r="AU148" s="135">
        <v>132767.04999999999</v>
      </c>
    </row>
    <row r="149" spans="1:47">
      <c r="A149" s="47" t="s">
        <v>449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23">
        <v>101768.76</v>
      </c>
    </row>
    <row r="150" spans="1:47">
      <c r="A150" s="47" t="s">
        <v>451</v>
      </c>
      <c r="B150" s="134">
        <v>0</v>
      </c>
      <c r="C150" s="134">
        <v>0</v>
      </c>
      <c r="D150" s="134">
        <v>0</v>
      </c>
      <c r="E150" s="134">
        <v>0</v>
      </c>
      <c r="F150" s="134">
        <v>0</v>
      </c>
      <c r="G150" s="134">
        <v>205.93</v>
      </c>
      <c r="H150" s="134">
        <v>65.319999999999993</v>
      </c>
      <c r="I150" s="134">
        <v>0</v>
      </c>
      <c r="J150" s="134">
        <v>0</v>
      </c>
      <c r="K150" s="134">
        <v>42.52</v>
      </c>
      <c r="L150" s="134">
        <v>24.95</v>
      </c>
      <c r="M150" s="134">
        <v>0</v>
      </c>
      <c r="N150" s="134">
        <v>0</v>
      </c>
      <c r="O150" s="134">
        <v>0</v>
      </c>
      <c r="P150" s="134">
        <v>17.010000000000002</v>
      </c>
      <c r="Q150" s="134">
        <v>0</v>
      </c>
      <c r="R150" s="134">
        <v>17.010000000000002</v>
      </c>
      <c r="S150" s="134">
        <v>0</v>
      </c>
      <c r="T150" s="134">
        <v>5185.2</v>
      </c>
      <c r="U150" s="134">
        <v>0</v>
      </c>
      <c r="V150" s="134">
        <v>0</v>
      </c>
      <c r="W150" s="134">
        <v>0</v>
      </c>
      <c r="X150" s="134">
        <v>0</v>
      </c>
      <c r="Y150" s="134">
        <v>29858.799999999999</v>
      </c>
      <c r="Z150" s="134">
        <v>0</v>
      </c>
      <c r="AA150" s="134">
        <v>0</v>
      </c>
      <c r="AB150" s="134">
        <v>0</v>
      </c>
      <c r="AC150" s="134">
        <v>0</v>
      </c>
      <c r="AD150" s="134">
        <v>0</v>
      </c>
      <c r="AE150" s="134">
        <v>0</v>
      </c>
      <c r="AF150" s="134">
        <v>0</v>
      </c>
      <c r="AG150" s="134">
        <v>0</v>
      </c>
      <c r="AH150" s="134">
        <v>0</v>
      </c>
      <c r="AI150" s="134">
        <v>0</v>
      </c>
      <c r="AJ150" s="134">
        <v>0</v>
      </c>
      <c r="AK150" s="134">
        <v>0</v>
      </c>
      <c r="AL150" s="134">
        <v>0</v>
      </c>
      <c r="AM150" s="134">
        <v>0</v>
      </c>
      <c r="AN150" s="134">
        <v>0</v>
      </c>
      <c r="AO150" s="134">
        <v>0</v>
      </c>
      <c r="AP150" s="134">
        <v>0</v>
      </c>
      <c r="AQ150" s="134">
        <v>0</v>
      </c>
      <c r="AR150" s="134">
        <v>0</v>
      </c>
      <c r="AS150" s="134">
        <v>0</v>
      </c>
      <c r="AT150" s="134">
        <v>0</v>
      </c>
      <c r="AU150" s="135">
        <v>35416.74</v>
      </c>
    </row>
    <row r="151" spans="1:47">
      <c r="A151" s="47" t="s">
        <v>455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23">
        <v>2921</v>
      </c>
    </row>
    <row r="152" spans="1:47">
      <c r="A152" s="47" t="s">
        <v>456</v>
      </c>
      <c r="B152" s="134">
        <v>0</v>
      </c>
      <c r="C152" s="134">
        <v>0</v>
      </c>
      <c r="D152" s="134">
        <v>242</v>
      </c>
      <c r="E152" s="134">
        <v>0</v>
      </c>
      <c r="F152" s="134">
        <v>0</v>
      </c>
      <c r="G152" s="134">
        <v>226.8</v>
      </c>
      <c r="H152" s="134">
        <v>0</v>
      </c>
      <c r="I152" s="134">
        <v>0</v>
      </c>
      <c r="J152" s="134">
        <v>0</v>
      </c>
      <c r="K152" s="134">
        <v>56.7</v>
      </c>
      <c r="L152" s="134">
        <v>0</v>
      </c>
      <c r="M152" s="134">
        <v>0</v>
      </c>
      <c r="N152" s="134">
        <v>0</v>
      </c>
      <c r="O152" s="134">
        <v>0</v>
      </c>
      <c r="P152" s="134">
        <v>17.010000000000002</v>
      </c>
      <c r="Q152" s="134">
        <v>0</v>
      </c>
      <c r="R152" s="134">
        <v>17.010000000000002</v>
      </c>
      <c r="S152" s="134">
        <v>0</v>
      </c>
      <c r="T152" s="134">
        <v>7.09</v>
      </c>
      <c r="U152" s="134">
        <v>0</v>
      </c>
      <c r="V152" s="134">
        <v>0</v>
      </c>
      <c r="W152" s="134">
        <v>0</v>
      </c>
      <c r="X152" s="134">
        <v>0</v>
      </c>
      <c r="Y152" s="134">
        <v>0</v>
      </c>
      <c r="Z152" s="134">
        <v>0</v>
      </c>
      <c r="AA152" s="134">
        <v>0</v>
      </c>
      <c r="AB152" s="134">
        <v>0</v>
      </c>
      <c r="AC152" s="134">
        <v>0</v>
      </c>
      <c r="AD152" s="134">
        <v>0</v>
      </c>
      <c r="AE152" s="134">
        <v>0</v>
      </c>
      <c r="AF152" s="134">
        <v>0</v>
      </c>
      <c r="AG152" s="134">
        <v>0</v>
      </c>
      <c r="AH152" s="134">
        <v>0</v>
      </c>
      <c r="AI152" s="134">
        <v>0</v>
      </c>
      <c r="AJ152" s="134">
        <v>0</v>
      </c>
      <c r="AK152" s="134">
        <v>0</v>
      </c>
      <c r="AL152" s="134">
        <v>0</v>
      </c>
      <c r="AM152" s="134">
        <v>0</v>
      </c>
      <c r="AN152" s="134">
        <v>0</v>
      </c>
      <c r="AO152" s="134">
        <v>0</v>
      </c>
      <c r="AP152" s="134">
        <v>0</v>
      </c>
      <c r="AQ152" s="134">
        <v>0</v>
      </c>
      <c r="AR152" s="134">
        <v>0</v>
      </c>
      <c r="AS152" s="134">
        <v>0</v>
      </c>
      <c r="AT152" s="134">
        <v>0</v>
      </c>
      <c r="AU152" s="135">
        <v>566.61</v>
      </c>
    </row>
    <row r="153" spans="1:47">
      <c r="A153" s="47" t="s">
        <v>457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23">
        <v>83122.48</v>
      </c>
    </row>
    <row r="154" spans="1:47">
      <c r="A154" s="47" t="s">
        <v>461</v>
      </c>
      <c r="B154" s="134">
        <v>0</v>
      </c>
      <c r="C154" s="134">
        <v>0</v>
      </c>
      <c r="D154" s="134">
        <v>79</v>
      </c>
      <c r="E154" s="134">
        <v>0</v>
      </c>
      <c r="F154" s="134">
        <v>0</v>
      </c>
      <c r="G154" s="134">
        <v>635.04</v>
      </c>
      <c r="H154" s="134">
        <v>272.16000000000003</v>
      </c>
      <c r="I154" s="134">
        <v>0</v>
      </c>
      <c r="J154" s="134">
        <v>0</v>
      </c>
      <c r="K154" s="134">
        <v>42.52</v>
      </c>
      <c r="L154" s="134">
        <v>286.79000000000002</v>
      </c>
      <c r="M154" s="134">
        <v>0</v>
      </c>
      <c r="N154" s="134">
        <v>226.8</v>
      </c>
      <c r="O154" s="134">
        <v>0</v>
      </c>
      <c r="P154" s="134">
        <v>42.52</v>
      </c>
      <c r="Q154" s="134">
        <v>0</v>
      </c>
      <c r="R154" s="134">
        <v>25.51</v>
      </c>
      <c r="S154" s="134">
        <v>0</v>
      </c>
      <c r="T154" s="134">
        <v>0</v>
      </c>
      <c r="U154" s="134">
        <v>0</v>
      </c>
      <c r="V154" s="134">
        <v>0</v>
      </c>
      <c r="W154" s="134">
        <v>0</v>
      </c>
      <c r="X154" s="134">
        <v>0</v>
      </c>
      <c r="Y154" s="134">
        <v>0</v>
      </c>
      <c r="Z154" s="134">
        <v>0</v>
      </c>
      <c r="AA154" s="134">
        <v>0</v>
      </c>
      <c r="AB154" s="134">
        <v>0</v>
      </c>
      <c r="AC154" s="134">
        <v>0</v>
      </c>
      <c r="AD154" s="134">
        <v>0</v>
      </c>
      <c r="AE154" s="134">
        <v>0</v>
      </c>
      <c r="AF154" s="134">
        <v>0</v>
      </c>
      <c r="AG154" s="134">
        <v>0</v>
      </c>
      <c r="AH154" s="134">
        <v>0</v>
      </c>
      <c r="AI154" s="134">
        <v>0</v>
      </c>
      <c r="AJ154" s="134">
        <v>0</v>
      </c>
      <c r="AK154" s="134">
        <v>0</v>
      </c>
      <c r="AL154" s="134">
        <v>0</v>
      </c>
      <c r="AM154" s="134">
        <v>0</v>
      </c>
      <c r="AN154" s="134">
        <v>0</v>
      </c>
      <c r="AO154" s="134">
        <v>0</v>
      </c>
      <c r="AP154" s="134">
        <v>0</v>
      </c>
      <c r="AQ154" s="134">
        <v>0</v>
      </c>
      <c r="AR154" s="134">
        <v>0</v>
      </c>
      <c r="AS154" s="134">
        <v>0</v>
      </c>
      <c r="AT154" s="134">
        <v>0</v>
      </c>
      <c r="AU154" s="135">
        <v>1610.34</v>
      </c>
    </row>
    <row r="155" spans="1:47">
      <c r="A155" s="47" t="s">
        <v>462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23">
        <v>21970.27</v>
      </c>
    </row>
    <row r="156" spans="1:47">
      <c r="A156" s="47" t="s">
        <v>463</v>
      </c>
      <c r="B156" s="134">
        <v>0</v>
      </c>
      <c r="C156" s="134">
        <v>45.36</v>
      </c>
      <c r="D156" s="134">
        <v>214</v>
      </c>
      <c r="E156" s="134">
        <v>66</v>
      </c>
      <c r="F156" s="134">
        <v>0</v>
      </c>
      <c r="G156" s="134">
        <v>217.72</v>
      </c>
      <c r="H156" s="134">
        <v>0</v>
      </c>
      <c r="I156" s="134">
        <v>0</v>
      </c>
      <c r="J156" s="134">
        <v>0</v>
      </c>
      <c r="K156" s="134">
        <v>28.35</v>
      </c>
      <c r="L156" s="134">
        <v>0</v>
      </c>
      <c r="M156" s="134">
        <v>0</v>
      </c>
      <c r="N156" s="134">
        <v>90.72</v>
      </c>
      <c r="O156" s="134">
        <v>0</v>
      </c>
      <c r="P156" s="134">
        <v>34.020000000000003</v>
      </c>
      <c r="Q156" s="134">
        <v>0</v>
      </c>
      <c r="R156" s="134">
        <v>11.34</v>
      </c>
      <c r="S156" s="134">
        <v>0</v>
      </c>
      <c r="T156" s="134">
        <v>17.010000000000002</v>
      </c>
      <c r="U156" s="134">
        <v>0</v>
      </c>
      <c r="V156" s="134">
        <v>0</v>
      </c>
      <c r="W156" s="134">
        <v>0</v>
      </c>
      <c r="X156" s="134">
        <v>0</v>
      </c>
      <c r="Y156" s="134">
        <v>62960</v>
      </c>
      <c r="Z156" s="134">
        <v>0</v>
      </c>
      <c r="AA156" s="134">
        <v>0</v>
      </c>
      <c r="AB156" s="134">
        <v>0</v>
      </c>
      <c r="AC156" s="134">
        <v>0</v>
      </c>
      <c r="AD156" s="134">
        <v>0</v>
      </c>
      <c r="AE156" s="134">
        <v>0</v>
      </c>
      <c r="AF156" s="134">
        <v>0</v>
      </c>
      <c r="AG156" s="134">
        <v>0</v>
      </c>
      <c r="AH156" s="134">
        <v>0</v>
      </c>
      <c r="AI156" s="134">
        <v>0</v>
      </c>
      <c r="AJ156" s="134">
        <v>0</v>
      </c>
      <c r="AK156" s="134">
        <v>0</v>
      </c>
      <c r="AL156" s="134">
        <v>0</v>
      </c>
      <c r="AM156" s="134">
        <v>0</v>
      </c>
      <c r="AN156" s="134">
        <v>0</v>
      </c>
      <c r="AO156" s="134">
        <v>0</v>
      </c>
      <c r="AP156" s="134">
        <v>0</v>
      </c>
      <c r="AQ156" s="134">
        <v>0</v>
      </c>
      <c r="AR156" s="134">
        <v>0</v>
      </c>
      <c r="AS156" s="134">
        <v>0</v>
      </c>
      <c r="AT156" s="134">
        <v>6.8</v>
      </c>
      <c r="AU156" s="135">
        <v>63691.32</v>
      </c>
    </row>
    <row r="157" spans="1:47">
      <c r="A157" s="47" t="s">
        <v>465</v>
      </c>
      <c r="B157" s="133">
        <v>0</v>
      </c>
      <c r="C157" s="133">
        <v>22.68</v>
      </c>
      <c r="D157" s="133">
        <v>0</v>
      </c>
      <c r="E157" s="133">
        <v>92535.99</v>
      </c>
      <c r="F157" s="133">
        <v>0</v>
      </c>
      <c r="G157" s="133">
        <v>963.9</v>
      </c>
      <c r="H157" s="133">
        <v>362.88</v>
      </c>
      <c r="I157" s="133">
        <v>0</v>
      </c>
      <c r="J157" s="133">
        <v>0</v>
      </c>
      <c r="K157" s="133">
        <v>56.7</v>
      </c>
      <c r="L157" s="133">
        <v>244.94</v>
      </c>
      <c r="M157" s="133">
        <v>0</v>
      </c>
      <c r="N157" s="133">
        <v>68.040000000000006</v>
      </c>
      <c r="O157" s="133">
        <v>0</v>
      </c>
      <c r="P157" s="133">
        <v>17.010000000000002</v>
      </c>
      <c r="Q157" s="133">
        <v>0</v>
      </c>
      <c r="R157" s="133">
        <v>36.85</v>
      </c>
      <c r="S157" s="133">
        <v>0</v>
      </c>
      <c r="T157" s="133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76457.240000000005</v>
      </c>
      <c r="Z157" s="133">
        <v>0</v>
      </c>
      <c r="AA157" s="133">
        <v>0</v>
      </c>
      <c r="AB157" s="133">
        <v>432</v>
      </c>
      <c r="AC157" s="133">
        <v>0</v>
      </c>
      <c r="AD157" s="133">
        <v>0</v>
      </c>
      <c r="AE157" s="133">
        <v>0</v>
      </c>
      <c r="AF157" s="133">
        <v>0</v>
      </c>
      <c r="AG157" s="133">
        <v>0</v>
      </c>
      <c r="AH157" s="133">
        <v>0</v>
      </c>
      <c r="AI157" s="133">
        <v>0</v>
      </c>
      <c r="AJ157" s="133">
        <v>0</v>
      </c>
      <c r="AK157" s="133">
        <v>0</v>
      </c>
      <c r="AL157" s="133">
        <v>0</v>
      </c>
      <c r="AM157" s="133">
        <v>0</v>
      </c>
      <c r="AN157" s="133">
        <v>0</v>
      </c>
      <c r="AO157" s="133">
        <v>0</v>
      </c>
      <c r="AP157" s="133">
        <v>0</v>
      </c>
      <c r="AQ157" s="133">
        <v>0</v>
      </c>
      <c r="AR157" s="133">
        <v>0</v>
      </c>
      <c r="AS157" s="133">
        <v>0</v>
      </c>
      <c r="AT157" s="133">
        <v>0</v>
      </c>
      <c r="AU157" s="176">
        <v>171198.23</v>
      </c>
    </row>
    <row r="158" spans="1:47">
      <c r="A158" s="47" t="s">
        <v>467</v>
      </c>
      <c r="B158" s="134">
        <v>0</v>
      </c>
      <c r="C158" s="134">
        <v>136.08000000000001</v>
      </c>
      <c r="D158" s="134">
        <v>0</v>
      </c>
      <c r="E158" s="134">
        <v>525</v>
      </c>
      <c r="F158" s="134">
        <v>0</v>
      </c>
      <c r="G158" s="134">
        <v>1100.21</v>
      </c>
      <c r="H158" s="134">
        <v>620.52</v>
      </c>
      <c r="I158" s="134">
        <v>0</v>
      </c>
      <c r="J158" s="134">
        <v>0</v>
      </c>
      <c r="K158" s="134">
        <v>39.229999999999997</v>
      </c>
      <c r="L158" s="134">
        <v>265.35000000000002</v>
      </c>
      <c r="M158" s="134">
        <v>0</v>
      </c>
      <c r="N158" s="134">
        <v>136.08000000000001</v>
      </c>
      <c r="O158" s="134">
        <v>0</v>
      </c>
      <c r="P158" s="134">
        <v>51.03</v>
      </c>
      <c r="Q158" s="134">
        <v>0</v>
      </c>
      <c r="R158" s="134">
        <v>28.35</v>
      </c>
      <c r="S158" s="134">
        <v>0</v>
      </c>
      <c r="T158" s="134">
        <v>14.17</v>
      </c>
      <c r="U158" s="134">
        <v>0</v>
      </c>
      <c r="V158" s="134">
        <v>0</v>
      </c>
      <c r="W158" s="134">
        <v>0</v>
      </c>
      <c r="X158" s="134">
        <v>0</v>
      </c>
      <c r="Y158" s="134">
        <v>155413.20000000001</v>
      </c>
      <c r="Z158" s="134">
        <v>0</v>
      </c>
      <c r="AA158" s="134">
        <v>0</v>
      </c>
      <c r="AB158" s="134">
        <v>432</v>
      </c>
      <c r="AC158" s="134">
        <v>0</v>
      </c>
      <c r="AD158" s="134">
        <v>0</v>
      </c>
      <c r="AE158" s="134">
        <v>0</v>
      </c>
      <c r="AF158" s="134">
        <v>20168.400000000001</v>
      </c>
      <c r="AG158" s="134">
        <v>0</v>
      </c>
      <c r="AH158" s="134">
        <v>0</v>
      </c>
      <c r="AI158" s="134">
        <v>0</v>
      </c>
      <c r="AJ158" s="134">
        <v>0</v>
      </c>
      <c r="AK158" s="134">
        <v>0</v>
      </c>
      <c r="AL158" s="134">
        <v>0</v>
      </c>
      <c r="AM158" s="134">
        <v>0</v>
      </c>
      <c r="AN158" s="134">
        <v>0</v>
      </c>
      <c r="AO158" s="134">
        <v>0</v>
      </c>
      <c r="AP158" s="134">
        <v>0</v>
      </c>
      <c r="AQ158" s="134">
        <v>0</v>
      </c>
      <c r="AR158" s="134">
        <v>0</v>
      </c>
      <c r="AS158" s="134">
        <v>0</v>
      </c>
      <c r="AT158" s="134">
        <v>0</v>
      </c>
      <c r="AU158" s="135">
        <v>178929.62</v>
      </c>
    </row>
    <row r="159" spans="1:47">
      <c r="A159" s="151"/>
      <c r="B159" s="39">
        <f t="shared" ref="B159:AU159" si="11">SUBTOTAL(109,B147:B158)</f>
        <v>45.36</v>
      </c>
      <c r="C159" s="39">
        <f t="shared" si="11"/>
        <v>385.56000000000006</v>
      </c>
      <c r="D159" s="39">
        <f t="shared" si="11"/>
        <v>1553.44</v>
      </c>
      <c r="E159" s="39">
        <f t="shared" si="11"/>
        <v>93853.88</v>
      </c>
      <c r="F159" s="39">
        <f t="shared" si="11"/>
        <v>0</v>
      </c>
      <c r="G159" s="39">
        <f t="shared" si="11"/>
        <v>5911.95</v>
      </c>
      <c r="H159" s="39">
        <f t="shared" si="11"/>
        <v>2199.5</v>
      </c>
      <c r="I159" s="39">
        <f t="shared" si="11"/>
        <v>0</v>
      </c>
      <c r="J159" s="39">
        <f t="shared" si="11"/>
        <v>0</v>
      </c>
      <c r="K159" s="39">
        <f t="shared" si="11"/>
        <v>533.55999999999995</v>
      </c>
      <c r="L159" s="39">
        <f t="shared" si="11"/>
        <v>1888.4100000000003</v>
      </c>
      <c r="M159" s="39">
        <f t="shared" si="11"/>
        <v>0</v>
      </c>
      <c r="N159" s="39">
        <f t="shared" si="11"/>
        <v>623.70000000000005</v>
      </c>
      <c r="O159" s="39">
        <f t="shared" si="11"/>
        <v>0</v>
      </c>
      <c r="P159" s="39">
        <f t="shared" si="11"/>
        <v>340.17999999999995</v>
      </c>
      <c r="Q159" s="39">
        <f t="shared" si="11"/>
        <v>0</v>
      </c>
      <c r="R159" s="39">
        <f t="shared" si="11"/>
        <v>277.81</v>
      </c>
      <c r="S159" s="39">
        <f t="shared" si="11"/>
        <v>0</v>
      </c>
      <c r="T159" s="39">
        <f t="shared" si="11"/>
        <v>5651.8300000000008</v>
      </c>
      <c r="U159" s="39">
        <f t="shared" si="11"/>
        <v>0</v>
      </c>
      <c r="V159" s="39">
        <f t="shared" si="11"/>
        <v>60000</v>
      </c>
      <c r="W159" s="39">
        <f t="shared" si="11"/>
        <v>0</v>
      </c>
      <c r="X159" s="39">
        <f t="shared" si="11"/>
        <v>0</v>
      </c>
      <c r="Y159" s="39">
        <f t="shared" si="11"/>
        <v>705516.32000000007</v>
      </c>
      <c r="Z159" s="39">
        <f t="shared" si="11"/>
        <v>0</v>
      </c>
      <c r="AA159" s="39">
        <f t="shared" si="11"/>
        <v>0</v>
      </c>
      <c r="AB159" s="39">
        <f t="shared" si="11"/>
        <v>11464.28</v>
      </c>
      <c r="AC159" s="39">
        <f t="shared" si="11"/>
        <v>0</v>
      </c>
      <c r="AD159" s="39">
        <f t="shared" si="11"/>
        <v>0</v>
      </c>
      <c r="AE159" s="39">
        <f t="shared" si="11"/>
        <v>0</v>
      </c>
      <c r="AF159" s="39">
        <f t="shared" si="11"/>
        <v>20168.400000000001</v>
      </c>
      <c r="AG159" s="39">
        <f t="shared" si="11"/>
        <v>0</v>
      </c>
      <c r="AH159" s="39">
        <f t="shared" si="11"/>
        <v>0</v>
      </c>
      <c r="AI159" s="39">
        <f t="shared" si="11"/>
        <v>0</v>
      </c>
      <c r="AJ159" s="39">
        <f t="shared" si="11"/>
        <v>0</v>
      </c>
      <c r="AK159" s="39">
        <f t="shared" si="11"/>
        <v>0</v>
      </c>
      <c r="AL159" s="39">
        <f t="shared" si="11"/>
        <v>0</v>
      </c>
      <c r="AM159" s="39">
        <f t="shared" si="11"/>
        <v>0</v>
      </c>
      <c r="AN159" s="39">
        <f t="shared" si="11"/>
        <v>0</v>
      </c>
      <c r="AO159" s="39">
        <f t="shared" si="11"/>
        <v>0</v>
      </c>
      <c r="AP159" s="39">
        <f t="shared" si="11"/>
        <v>0</v>
      </c>
      <c r="AQ159" s="39">
        <f t="shared" si="11"/>
        <v>0</v>
      </c>
      <c r="AR159" s="39">
        <f t="shared" si="11"/>
        <v>0</v>
      </c>
      <c r="AS159" s="39">
        <f t="shared" si="11"/>
        <v>0</v>
      </c>
      <c r="AT159" s="39">
        <f t="shared" si="11"/>
        <v>1505.8</v>
      </c>
      <c r="AU159" s="39">
        <f t="shared" si="11"/>
        <v>911919.98</v>
      </c>
    </row>
    <row r="160" spans="1:47">
      <c r="A160" s="47" t="s">
        <v>469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72">
        <v>49412.800000000003</v>
      </c>
    </row>
    <row r="161" spans="1:47">
      <c r="A161" s="47" t="s">
        <v>485</v>
      </c>
      <c r="B161" s="188">
        <v>0</v>
      </c>
      <c r="C161" s="188">
        <v>0</v>
      </c>
      <c r="D161" s="188">
        <v>0</v>
      </c>
      <c r="E161" s="188">
        <v>1117</v>
      </c>
      <c r="F161" s="188">
        <v>552.64</v>
      </c>
      <c r="G161" s="188">
        <v>616.9</v>
      </c>
      <c r="H161" s="188">
        <v>0</v>
      </c>
      <c r="I161" s="188">
        <v>0</v>
      </c>
      <c r="J161" s="188">
        <v>0</v>
      </c>
      <c r="K161" s="188">
        <v>56.69</v>
      </c>
      <c r="L161" s="188">
        <v>204.12</v>
      </c>
      <c r="M161" s="188">
        <v>0</v>
      </c>
      <c r="N161" s="188">
        <v>68.040000000000006</v>
      </c>
      <c r="O161" s="188">
        <v>0</v>
      </c>
      <c r="P161" s="188">
        <v>17.010000000000002</v>
      </c>
      <c r="Q161" s="188">
        <v>0</v>
      </c>
      <c r="R161" s="188">
        <v>28.34</v>
      </c>
      <c r="S161" s="188">
        <v>0</v>
      </c>
      <c r="T161" s="188">
        <v>439.09</v>
      </c>
      <c r="U161" s="188">
        <v>1814</v>
      </c>
      <c r="V161" s="188">
        <v>0</v>
      </c>
      <c r="W161" s="188">
        <v>0</v>
      </c>
      <c r="X161" s="188">
        <v>0</v>
      </c>
      <c r="Y161" s="188">
        <v>76300.600000000006</v>
      </c>
      <c r="Z161" s="188">
        <v>0</v>
      </c>
      <c r="AA161" s="188">
        <v>0</v>
      </c>
      <c r="AB161" s="188">
        <v>0</v>
      </c>
      <c r="AC161" s="188">
        <v>0</v>
      </c>
      <c r="AD161" s="188">
        <v>0</v>
      </c>
      <c r="AE161" s="188">
        <v>0</v>
      </c>
      <c r="AF161" s="188">
        <v>0</v>
      </c>
      <c r="AG161" s="188">
        <v>0</v>
      </c>
      <c r="AH161" s="188">
        <v>0</v>
      </c>
      <c r="AI161" s="188">
        <v>0</v>
      </c>
      <c r="AJ161" s="188">
        <v>0</v>
      </c>
      <c r="AK161" s="188">
        <v>0</v>
      </c>
      <c r="AL161" s="188">
        <v>0</v>
      </c>
      <c r="AM161" s="188">
        <v>0</v>
      </c>
      <c r="AN161" s="188">
        <v>0</v>
      </c>
      <c r="AO161" s="188">
        <v>0</v>
      </c>
      <c r="AP161" s="188">
        <v>0</v>
      </c>
      <c r="AQ161" s="188">
        <v>0</v>
      </c>
      <c r="AR161" s="188">
        <v>0</v>
      </c>
      <c r="AS161" s="188">
        <v>0</v>
      </c>
      <c r="AT161" s="188">
        <v>0</v>
      </c>
      <c r="AU161" s="189">
        <v>81214.429999999993</v>
      </c>
    </row>
    <row r="162" spans="1:47">
      <c r="A162" s="47" t="s">
        <v>488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72">
        <v>87818.78</v>
      </c>
    </row>
    <row r="163" spans="1:47">
      <c r="A163" s="47" t="s">
        <v>491</v>
      </c>
      <c r="B163" s="188">
        <v>0</v>
      </c>
      <c r="C163" s="188">
        <v>45.36</v>
      </c>
      <c r="D163" s="188">
        <v>211</v>
      </c>
      <c r="E163" s="188">
        <v>1780.66</v>
      </c>
      <c r="F163" s="188">
        <v>0</v>
      </c>
      <c r="G163" s="188">
        <v>567</v>
      </c>
      <c r="H163" s="188">
        <v>136.08000000000001</v>
      </c>
      <c r="I163" s="188">
        <v>0</v>
      </c>
      <c r="J163" s="188">
        <v>0</v>
      </c>
      <c r="K163" s="188">
        <v>42.51</v>
      </c>
      <c r="L163" s="188">
        <v>0</v>
      </c>
      <c r="M163" s="188">
        <v>0</v>
      </c>
      <c r="N163" s="188">
        <v>0</v>
      </c>
      <c r="O163" s="188">
        <v>0</v>
      </c>
      <c r="P163" s="188">
        <v>34</v>
      </c>
      <c r="Q163" s="188">
        <v>0</v>
      </c>
      <c r="R163" s="188">
        <v>155.54</v>
      </c>
      <c r="S163" s="188">
        <v>0</v>
      </c>
      <c r="T163" s="188">
        <v>7.09</v>
      </c>
      <c r="U163" s="188">
        <v>0</v>
      </c>
      <c r="V163" s="188">
        <v>0</v>
      </c>
      <c r="W163" s="188">
        <v>0</v>
      </c>
      <c r="X163" s="188">
        <v>0</v>
      </c>
      <c r="Y163" s="188">
        <v>15000</v>
      </c>
      <c r="Z163" s="188">
        <v>0</v>
      </c>
      <c r="AA163" s="188">
        <v>0</v>
      </c>
      <c r="AB163" s="188">
        <v>0</v>
      </c>
      <c r="AC163" s="188">
        <v>0</v>
      </c>
      <c r="AD163" s="188">
        <v>0</v>
      </c>
      <c r="AE163" s="188">
        <v>0</v>
      </c>
      <c r="AF163" s="188">
        <v>0</v>
      </c>
      <c r="AG163" s="188">
        <v>0</v>
      </c>
      <c r="AH163" s="188">
        <v>0</v>
      </c>
      <c r="AI163" s="188">
        <v>0</v>
      </c>
      <c r="AJ163" s="188">
        <v>0</v>
      </c>
      <c r="AK163" s="188">
        <v>0</v>
      </c>
      <c r="AL163" s="188">
        <v>0</v>
      </c>
      <c r="AM163" s="188">
        <v>0</v>
      </c>
      <c r="AN163" s="188">
        <v>0</v>
      </c>
      <c r="AO163" s="188">
        <v>0</v>
      </c>
      <c r="AP163" s="188">
        <v>0</v>
      </c>
      <c r="AQ163" s="188">
        <v>0</v>
      </c>
      <c r="AR163" s="188">
        <v>0</v>
      </c>
      <c r="AS163" s="188">
        <v>0</v>
      </c>
      <c r="AT163" s="188">
        <v>3000</v>
      </c>
      <c r="AU163" s="189">
        <v>20979.24</v>
      </c>
    </row>
    <row r="164" spans="1:47" ht="18.75">
      <c r="A164" s="19" t="s">
        <v>175</v>
      </c>
      <c r="B164" s="20"/>
      <c r="C164" s="20"/>
      <c r="D164" s="20"/>
      <c r="E164" s="20"/>
    </row>
    <row r="165" spans="1:47" ht="18.75">
      <c r="A165" s="120" t="s">
        <v>496</v>
      </c>
      <c r="B165" s="20"/>
      <c r="C165" s="20"/>
      <c r="D165" s="20"/>
      <c r="E165" s="20"/>
    </row>
    <row r="166" spans="1:47" ht="15.75" customHeight="1"/>
  </sheetData>
  <sheetProtection password="9E07" sheet="1" objects="1" scenarios="1"/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165"/>
  <sheetViews>
    <sheetView zoomScaleNormal="100" workbookViewId="0">
      <pane ySplit="3" topLeftCell="A145" activePane="bottomLeft" state="frozen"/>
      <selection activeCell="A85" sqref="A85"/>
      <selection pane="bottomLeft" activeCell="AP166" sqref="AP166"/>
    </sheetView>
  </sheetViews>
  <sheetFormatPr baseColWidth="10" defaultRowHeight="15"/>
  <cols>
    <col min="1" max="1" width="12.42578125" style="1" customWidth="1"/>
    <col min="2" max="2" width="11.42578125" style="1" customWidth="1"/>
    <col min="3" max="46" width="11.42578125" style="1"/>
    <col min="47" max="47" width="12.7109375" style="1" customWidth="1"/>
    <col min="48" max="16384" width="11.42578125" style="1"/>
  </cols>
  <sheetData>
    <row r="1" spans="1:47" ht="52.5" customHeight="1">
      <c r="A1" s="194" t="s">
        <v>476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</row>
    <row r="2" spans="1:47" ht="15" customHeight="1">
      <c r="A2" s="2" t="s">
        <v>110</v>
      </c>
      <c r="B2" s="26" t="s">
        <v>290</v>
      </c>
      <c r="C2" s="26" t="s">
        <v>291</v>
      </c>
      <c r="D2" s="26" t="s">
        <v>292</v>
      </c>
      <c r="E2" s="26" t="s">
        <v>293</v>
      </c>
      <c r="F2" s="26" t="s">
        <v>294</v>
      </c>
      <c r="G2" s="3" t="s">
        <v>295</v>
      </c>
      <c r="H2" s="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" t="s">
        <v>302</v>
      </c>
      <c r="O2" s="3" t="s">
        <v>303</v>
      </c>
      <c r="P2" s="3" t="s">
        <v>304</v>
      </c>
      <c r="Q2" s="3" t="s">
        <v>305</v>
      </c>
      <c r="R2" s="3" t="s">
        <v>306</v>
      </c>
      <c r="S2" s="3" t="s">
        <v>307</v>
      </c>
      <c r="T2" s="3" t="s">
        <v>308</v>
      </c>
      <c r="U2" s="3" t="s">
        <v>309</v>
      </c>
      <c r="V2" s="3" t="s">
        <v>310</v>
      </c>
      <c r="W2" s="3" t="s">
        <v>311</v>
      </c>
      <c r="X2" s="3" t="s">
        <v>312</v>
      </c>
      <c r="Y2" s="3" t="s">
        <v>313</v>
      </c>
      <c r="Z2" s="3" t="s">
        <v>314</v>
      </c>
      <c r="AA2" s="3" t="s">
        <v>315</v>
      </c>
      <c r="AB2" s="3" t="s">
        <v>316</v>
      </c>
      <c r="AC2" s="3" t="s">
        <v>317</v>
      </c>
      <c r="AD2" s="3" t="s">
        <v>318</v>
      </c>
      <c r="AE2" s="3" t="s">
        <v>319</v>
      </c>
      <c r="AF2" s="3" t="s">
        <v>320</v>
      </c>
      <c r="AG2" s="3" t="s">
        <v>321</v>
      </c>
      <c r="AH2" s="3" t="s">
        <v>335</v>
      </c>
      <c r="AI2" s="3" t="s">
        <v>323</v>
      </c>
      <c r="AJ2" s="3" t="s">
        <v>324</v>
      </c>
      <c r="AK2" s="3" t="s">
        <v>325</v>
      </c>
      <c r="AL2" s="3" t="s">
        <v>326</v>
      </c>
      <c r="AM2" s="3" t="s">
        <v>327</v>
      </c>
      <c r="AN2" s="3" t="s">
        <v>328</v>
      </c>
      <c r="AO2" s="3" t="s">
        <v>329</v>
      </c>
      <c r="AP2" s="3" t="s">
        <v>330</v>
      </c>
      <c r="AQ2" s="3" t="s">
        <v>331</v>
      </c>
      <c r="AR2" s="3" t="s">
        <v>332</v>
      </c>
      <c r="AS2" s="3" t="s">
        <v>333</v>
      </c>
      <c r="AT2" s="3" t="s">
        <v>334</v>
      </c>
      <c r="AU2" s="2" t="s">
        <v>109</v>
      </c>
    </row>
    <row r="3" spans="1:47" ht="18.75" customHeight="1">
      <c r="A3" s="4" t="s">
        <v>174</v>
      </c>
      <c r="B3" s="26" t="s">
        <v>186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>
      <c r="A16" s="4"/>
      <c r="B16" s="39">
        <f>SUBTOTAL(109,B4:B15)</f>
        <v>24687.24</v>
      </c>
      <c r="C16" s="39">
        <f t="shared" ref="C16:AU16" si="0">SUBTOTAL(109,C4:C15)</f>
        <v>2840.83</v>
      </c>
      <c r="D16" s="39">
        <f t="shared" si="0"/>
        <v>18894.82</v>
      </c>
      <c r="E16" s="39">
        <f t="shared" si="0"/>
        <v>476034.60999999993</v>
      </c>
      <c r="F16" s="39">
        <f t="shared" si="0"/>
        <v>0</v>
      </c>
      <c r="G16" s="39">
        <f t="shared" si="0"/>
        <v>11348.44</v>
      </c>
      <c r="H16" s="39">
        <f t="shared" si="0"/>
        <v>4175.4600000000009</v>
      </c>
      <c r="I16" s="39">
        <f t="shared" si="0"/>
        <v>12963.890000000001</v>
      </c>
      <c r="J16" s="39">
        <f t="shared" si="0"/>
        <v>257.25</v>
      </c>
      <c r="K16" s="39">
        <f t="shared" si="0"/>
        <v>67211.759999999995</v>
      </c>
      <c r="L16" s="39">
        <f t="shared" si="0"/>
        <v>0</v>
      </c>
      <c r="M16" s="39">
        <f t="shared" si="0"/>
        <v>216.56</v>
      </c>
      <c r="N16" s="39">
        <f t="shared" si="0"/>
        <v>814.5</v>
      </c>
      <c r="O16" s="39">
        <f t="shared" si="0"/>
        <v>0</v>
      </c>
      <c r="P16" s="39">
        <f t="shared" si="0"/>
        <v>690</v>
      </c>
      <c r="Q16" s="39">
        <f t="shared" si="0"/>
        <v>55</v>
      </c>
      <c r="R16" s="39">
        <f t="shared" si="0"/>
        <v>446.65999999999997</v>
      </c>
      <c r="S16" s="39">
        <f t="shared" si="0"/>
        <v>227.88</v>
      </c>
      <c r="T16" s="39">
        <f t="shared" si="0"/>
        <v>5193.5</v>
      </c>
      <c r="U16" s="39">
        <f t="shared" si="0"/>
        <v>0</v>
      </c>
      <c r="V16" s="39">
        <f t="shared" si="0"/>
        <v>36146.129999999997</v>
      </c>
      <c r="W16" s="39">
        <f t="shared" si="0"/>
        <v>4538.82</v>
      </c>
      <c r="X16" s="39">
        <f t="shared" si="0"/>
        <v>0</v>
      </c>
      <c r="Y16" s="39">
        <f t="shared" si="0"/>
        <v>697818.42</v>
      </c>
      <c r="Z16" s="39">
        <f t="shared" si="0"/>
        <v>0</v>
      </c>
      <c r="AA16" s="39">
        <f t="shared" si="0"/>
        <v>183418.65999999997</v>
      </c>
      <c r="AB16" s="39">
        <f t="shared" si="0"/>
        <v>656.23</v>
      </c>
      <c r="AC16" s="39">
        <f t="shared" si="0"/>
        <v>5650.26</v>
      </c>
      <c r="AD16" s="39">
        <f t="shared" si="0"/>
        <v>26.84</v>
      </c>
      <c r="AE16" s="39">
        <f t="shared" si="0"/>
        <v>0</v>
      </c>
      <c r="AF16" s="39">
        <f t="shared" si="0"/>
        <v>68830.040000000008</v>
      </c>
      <c r="AG16" s="39">
        <f t="shared" si="0"/>
        <v>8854.34</v>
      </c>
      <c r="AH16" s="39">
        <f t="shared" si="0"/>
        <v>3914.4</v>
      </c>
      <c r="AI16" s="39">
        <f t="shared" si="0"/>
        <v>0</v>
      </c>
      <c r="AJ16" s="39">
        <f t="shared" si="0"/>
        <v>4000.5</v>
      </c>
      <c r="AK16" s="39">
        <f t="shared" si="0"/>
        <v>19492</v>
      </c>
      <c r="AL16" s="39">
        <f t="shared" si="0"/>
        <v>13959</v>
      </c>
      <c r="AM16" s="39">
        <f t="shared" si="0"/>
        <v>0</v>
      </c>
      <c r="AN16" s="39">
        <f t="shared" si="0"/>
        <v>1660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17433.5</v>
      </c>
      <c r="AU16" s="39">
        <f t="shared" si="0"/>
        <v>1692457.5399999998</v>
      </c>
    </row>
    <row r="17" spans="1:47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>
      <c r="A29" s="4"/>
      <c r="B29" s="39">
        <f t="shared" ref="B29:AU29" si="1">SUBTOTAL(109,B17:B28)</f>
        <v>39366.71</v>
      </c>
      <c r="C29" s="39">
        <f t="shared" si="1"/>
        <v>5159.3</v>
      </c>
      <c r="D29" s="39">
        <f t="shared" si="1"/>
        <v>131209.44</v>
      </c>
      <c r="E29" s="39">
        <f t="shared" si="1"/>
        <v>138983.94999999998</v>
      </c>
      <c r="F29" s="39">
        <f t="shared" si="1"/>
        <v>0</v>
      </c>
      <c r="G29" s="39">
        <f t="shared" si="1"/>
        <v>22018.69</v>
      </c>
      <c r="H29" s="39">
        <f t="shared" si="1"/>
        <v>4826.7000000000007</v>
      </c>
      <c r="I29" s="39">
        <f t="shared" si="1"/>
        <v>16109.9</v>
      </c>
      <c r="J29" s="39">
        <f t="shared" si="1"/>
        <v>0</v>
      </c>
      <c r="K29" s="39">
        <f t="shared" si="1"/>
        <v>85264.87</v>
      </c>
      <c r="L29" s="39">
        <f t="shared" si="1"/>
        <v>0</v>
      </c>
      <c r="M29" s="39">
        <f t="shared" si="1"/>
        <v>23.52</v>
      </c>
      <c r="N29" s="39">
        <f t="shared" si="1"/>
        <v>421</v>
      </c>
      <c r="O29" s="39">
        <f t="shared" si="1"/>
        <v>0</v>
      </c>
      <c r="P29" s="39">
        <f t="shared" si="1"/>
        <v>850</v>
      </c>
      <c r="Q29" s="39">
        <f t="shared" si="1"/>
        <v>213.68</v>
      </c>
      <c r="R29" s="39">
        <f t="shared" si="1"/>
        <v>680.25000000000011</v>
      </c>
      <c r="S29" s="39">
        <f t="shared" si="1"/>
        <v>170.27999999999997</v>
      </c>
      <c r="T29" s="39">
        <f t="shared" si="1"/>
        <v>1154.25</v>
      </c>
      <c r="U29" s="39">
        <f t="shared" si="1"/>
        <v>0</v>
      </c>
      <c r="V29" s="39">
        <f t="shared" si="1"/>
        <v>31702.920000000002</v>
      </c>
      <c r="W29" s="39">
        <f t="shared" si="1"/>
        <v>7912.98</v>
      </c>
      <c r="X29" s="39">
        <f t="shared" si="1"/>
        <v>0</v>
      </c>
      <c r="Y29" s="39">
        <f t="shared" si="1"/>
        <v>1820488.5</v>
      </c>
      <c r="Z29" s="39">
        <f t="shared" si="1"/>
        <v>0</v>
      </c>
      <c r="AA29" s="39">
        <f t="shared" si="1"/>
        <v>74654.69</v>
      </c>
      <c r="AB29" s="39">
        <f t="shared" si="1"/>
        <v>475.08000000000004</v>
      </c>
      <c r="AC29" s="39">
        <f t="shared" si="1"/>
        <v>4252</v>
      </c>
      <c r="AD29" s="39">
        <f t="shared" si="1"/>
        <v>0</v>
      </c>
      <c r="AE29" s="39">
        <f t="shared" si="1"/>
        <v>0</v>
      </c>
      <c r="AF29" s="39">
        <f t="shared" si="1"/>
        <v>109655.4</v>
      </c>
      <c r="AG29" s="39">
        <f t="shared" si="1"/>
        <v>27891.68</v>
      </c>
      <c r="AH29" s="39">
        <f t="shared" si="1"/>
        <v>7456</v>
      </c>
      <c r="AI29" s="39">
        <f t="shared" si="1"/>
        <v>0</v>
      </c>
      <c r="AJ29" s="39">
        <f t="shared" si="1"/>
        <v>0</v>
      </c>
      <c r="AK29" s="39">
        <f t="shared" si="1"/>
        <v>34800</v>
      </c>
      <c r="AL29" s="39">
        <f t="shared" si="1"/>
        <v>13933.060000000001</v>
      </c>
      <c r="AM29" s="39">
        <f t="shared" si="1"/>
        <v>0</v>
      </c>
      <c r="AN29" s="39">
        <f t="shared" si="1"/>
        <v>21139.260000000002</v>
      </c>
      <c r="AO29" s="39">
        <f t="shared" si="1"/>
        <v>12</v>
      </c>
      <c r="AP29" s="39">
        <f t="shared" si="1"/>
        <v>0</v>
      </c>
      <c r="AQ29" s="39">
        <f t="shared" si="1"/>
        <v>70</v>
      </c>
      <c r="AR29" s="39">
        <f t="shared" si="1"/>
        <v>0</v>
      </c>
      <c r="AS29" s="39">
        <f t="shared" si="1"/>
        <v>0</v>
      </c>
      <c r="AT29" s="39">
        <f t="shared" si="1"/>
        <v>18892.059999999998</v>
      </c>
      <c r="AU29" s="39">
        <f t="shared" si="1"/>
        <v>2619788.17</v>
      </c>
    </row>
    <row r="30" spans="1:47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>
      <c r="A42" s="4"/>
      <c r="B42" s="39">
        <f t="shared" ref="B42:AU42" si="2">SUBTOTAL(109,B30:B41)</f>
        <v>65087.11</v>
      </c>
      <c r="C42" s="39">
        <f t="shared" si="2"/>
        <v>1266.5999999999999</v>
      </c>
      <c r="D42" s="39">
        <f t="shared" si="2"/>
        <v>285406.39999999997</v>
      </c>
      <c r="E42" s="39">
        <f t="shared" si="2"/>
        <v>233382.54</v>
      </c>
      <c r="F42" s="39">
        <f t="shared" si="2"/>
        <v>0</v>
      </c>
      <c r="G42" s="39">
        <f t="shared" si="2"/>
        <v>28511.9</v>
      </c>
      <c r="H42" s="39">
        <f t="shared" si="2"/>
        <v>5773.6500000000005</v>
      </c>
      <c r="I42" s="39">
        <f t="shared" si="2"/>
        <v>21256.05</v>
      </c>
      <c r="J42" s="39">
        <f t="shared" si="2"/>
        <v>0</v>
      </c>
      <c r="K42" s="39">
        <f t="shared" si="2"/>
        <v>92334.190000000017</v>
      </c>
      <c r="L42" s="39">
        <f t="shared" si="2"/>
        <v>0</v>
      </c>
      <c r="M42" s="39">
        <f t="shared" si="2"/>
        <v>33.33</v>
      </c>
      <c r="N42" s="39">
        <f t="shared" si="2"/>
        <v>292.3</v>
      </c>
      <c r="O42" s="39">
        <f t="shared" si="2"/>
        <v>7.8</v>
      </c>
      <c r="P42" s="39">
        <f t="shared" si="2"/>
        <v>200</v>
      </c>
      <c r="Q42" s="39">
        <f t="shared" si="2"/>
        <v>0</v>
      </c>
      <c r="R42" s="39">
        <f t="shared" si="2"/>
        <v>4213.6000000000004</v>
      </c>
      <c r="S42" s="39">
        <f t="shared" si="2"/>
        <v>195.39000000000001</v>
      </c>
      <c r="T42" s="39">
        <f t="shared" si="2"/>
        <v>3476.86</v>
      </c>
      <c r="U42" s="39">
        <f t="shared" si="2"/>
        <v>0</v>
      </c>
      <c r="V42" s="39">
        <f t="shared" si="2"/>
        <v>18546.61</v>
      </c>
      <c r="W42" s="39">
        <f t="shared" si="2"/>
        <v>10344.209999999999</v>
      </c>
      <c r="X42" s="39">
        <f t="shared" si="2"/>
        <v>0</v>
      </c>
      <c r="Y42" s="39">
        <f t="shared" si="2"/>
        <v>1751463.78</v>
      </c>
      <c r="Z42" s="39">
        <f t="shared" si="2"/>
        <v>0</v>
      </c>
      <c r="AA42" s="39">
        <f t="shared" si="2"/>
        <v>80198</v>
      </c>
      <c r="AB42" s="39">
        <f t="shared" si="2"/>
        <v>130.04000000000002</v>
      </c>
      <c r="AC42" s="39">
        <f t="shared" si="2"/>
        <v>21.45</v>
      </c>
      <c r="AD42" s="39">
        <f t="shared" si="2"/>
        <v>11.55</v>
      </c>
      <c r="AE42" s="39">
        <f t="shared" si="2"/>
        <v>0</v>
      </c>
      <c r="AF42" s="39">
        <f t="shared" si="2"/>
        <v>26951.149999999998</v>
      </c>
      <c r="AG42" s="39">
        <f t="shared" si="2"/>
        <v>13710.9</v>
      </c>
      <c r="AH42" s="39">
        <f t="shared" si="2"/>
        <v>0</v>
      </c>
      <c r="AI42" s="39">
        <f t="shared" si="2"/>
        <v>0</v>
      </c>
      <c r="AJ42" s="39">
        <f t="shared" si="2"/>
        <v>0</v>
      </c>
      <c r="AK42" s="39">
        <f t="shared" si="2"/>
        <v>13205</v>
      </c>
      <c r="AL42" s="39">
        <f t="shared" si="2"/>
        <v>7330</v>
      </c>
      <c r="AM42" s="39">
        <f t="shared" si="2"/>
        <v>0</v>
      </c>
      <c r="AN42" s="39">
        <f t="shared" si="2"/>
        <v>7500</v>
      </c>
      <c r="AO42" s="39">
        <f t="shared" si="2"/>
        <v>0</v>
      </c>
      <c r="AP42" s="39">
        <f t="shared" si="2"/>
        <v>806</v>
      </c>
      <c r="AQ42" s="39">
        <f t="shared" si="2"/>
        <v>0</v>
      </c>
      <c r="AR42" s="39">
        <f t="shared" si="2"/>
        <v>0</v>
      </c>
      <c r="AS42" s="39">
        <f t="shared" si="2"/>
        <v>0</v>
      </c>
      <c r="AT42" s="39">
        <f t="shared" si="2"/>
        <v>27862.15</v>
      </c>
      <c r="AU42" s="39">
        <f t="shared" si="2"/>
        <v>2699518.56</v>
      </c>
    </row>
    <row r="43" spans="1:47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>
      <c r="A55" s="4"/>
      <c r="B55" s="39">
        <f t="shared" ref="B55:AU55" si="3">SUBTOTAL(109,B43:B54)</f>
        <v>0</v>
      </c>
      <c r="C55" s="39">
        <f t="shared" si="3"/>
        <v>4133.8</v>
      </c>
      <c r="D55" s="39">
        <f t="shared" si="3"/>
        <v>113539.18</v>
      </c>
      <c r="E55" s="39">
        <f t="shared" si="3"/>
        <v>397237.16000000003</v>
      </c>
      <c r="F55" s="39">
        <f t="shared" si="3"/>
        <v>55.6</v>
      </c>
      <c r="G55" s="39">
        <f t="shared" si="3"/>
        <v>21529.090000000004</v>
      </c>
      <c r="H55" s="39">
        <f t="shared" si="3"/>
        <v>2257.6499999999996</v>
      </c>
      <c r="I55" s="39">
        <f t="shared" si="3"/>
        <v>0</v>
      </c>
      <c r="J55" s="39">
        <f t="shared" si="3"/>
        <v>0</v>
      </c>
      <c r="K55" s="39">
        <f t="shared" si="3"/>
        <v>84767.79</v>
      </c>
      <c r="L55" s="39">
        <f t="shared" si="3"/>
        <v>46511.509999999995</v>
      </c>
      <c r="M55" s="39">
        <f t="shared" si="3"/>
        <v>94.91</v>
      </c>
      <c r="N55" s="39">
        <f t="shared" si="3"/>
        <v>0</v>
      </c>
      <c r="O55" s="39">
        <f t="shared" si="3"/>
        <v>0</v>
      </c>
      <c r="P55" s="39">
        <f t="shared" si="3"/>
        <v>276.85000000000002</v>
      </c>
      <c r="Q55" s="39">
        <f t="shared" si="3"/>
        <v>97</v>
      </c>
      <c r="R55" s="39">
        <f t="shared" si="3"/>
        <v>4212.2</v>
      </c>
      <c r="S55" s="39">
        <f t="shared" si="3"/>
        <v>4220.45</v>
      </c>
      <c r="T55" s="39">
        <f t="shared" si="3"/>
        <v>1457.79</v>
      </c>
      <c r="U55" s="39">
        <f t="shared" si="3"/>
        <v>0</v>
      </c>
      <c r="V55" s="39">
        <f t="shared" si="3"/>
        <v>31384.289999999997</v>
      </c>
      <c r="W55" s="39">
        <f t="shared" si="3"/>
        <v>24965.55</v>
      </c>
      <c r="X55" s="39">
        <f t="shared" si="3"/>
        <v>0</v>
      </c>
      <c r="Y55" s="39">
        <f t="shared" si="3"/>
        <v>707315.38000000012</v>
      </c>
      <c r="Z55" s="39">
        <f t="shared" si="3"/>
        <v>100</v>
      </c>
      <c r="AA55" s="39">
        <f t="shared" si="3"/>
        <v>64728.139999999992</v>
      </c>
      <c r="AB55" s="39">
        <f t="shared" si="3"/>
        <v>146.36000000000001</v>
      </c>
      <c r="AC55" s="39">
        <f t="shared" si="3"/>
        <v>10777.130000000001</v>
      </c>
      <c r="AD55" s="39">
        <f t="shared" si="3"/>
        <v>30.06</v>
      </c>
      <c r="AE55" s="39">
        <f t="shared" si="3"/>
        <v>23.93</v>
      </c>
      <c r="AF55" s="39">
        <f t="shared" si="3"/>
        <v>202058.11000000002</v>
      </c>
      <c r="AG55" s="39">
        <f t="shared" si="3"/>
        <v>6066.47</v>
      </c>
      <c r="AH55" s="39">
        <f t="shared" si="3"/>
        <v>0</v>
      </c>
      <c r="AI55" s="39">
        <f t="shared" si="3"/>
        <v>1500</v>
      </c>
      <c r="AJ55" s="39">
        <f t="shared" si="3"/>
        <v>0</v>
      </c>
      <c r="AK55" s="39">
        <f t="shared" si="3"/>
        <v>34103.24</v>
      </c>
      <c r="AL55" s="39">
        <f t="shared" si="3"/>
        <v>6090</v>
      </c>
      <c r="AM55" s="39">
        <f t="shared" si="3"/>
        <v>0</v>
      </c>
      <c r="AN55" s="39">
        <f t="shared" si="3"/>
        <v>17290</v>
      </c>
      <c r="AO55" s="39">
        <f t="shared" si="3"/>
        <v>149.97999999999999</v>
      </c>
      <c r="AP55" s="39">
        <f t="shared" si="3"/>
        <v>30</v>
      </c>
      <c r="AQ55" s="39">
        <f t="shared" si="3"/>
        <v>0</v>
      </c>
      <c r="AR55" s="39">
        <f t="shared" si="3"/>
        <v>756</v>
      </c>
      <c r="AS55" s="39">
        <f t="shared" si="3"/>
        <v>0</v>
      </c>
      <c r="AT55" s="39">
        <f t="shared" si="3"/>
        <v>26459.22</v>
      </c>
      <c r="AU55" s="39">
        <f t="shared" si="3"/>
        <v>1859716.7400000002</v>
      </c>
    </row>
    <row r="56" spans="1:47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>
      <c r="A68" s="4"/>
      <c r="B68" s="39">
        <f t="shared" ref="B68:AU68" si="4">SUBTOTAL(109,B56:B67)</f>
        <v>0</v>
      </c>
      <c r="C68" s="39">
        <f t="shared" si="4"/>
        <v>4797.82</v>
      </c>
      <c r="D68" s="39">
        <f t="shared" si="4"/>
        <v>6379.93</v>
      </c>
      <c r="E68" s="39">
        <f t="shared" si="4"/>
        <v>230942.67000000004</v>
      </c>
      <c r="F68" s="39">
        <f t="shared" si="4"/>
        <v>0</v>
      </c>
      <c r="G68" s="39">
        <f t="shared" si="4"/>
        <v>36406.25</v>
      </c>
      <c r="H68" s="39">
        <f t="shared" si="4"/>
        <v>3327.5000000000005</v>
      </c>
      <c r="I68" s="39">
        <f t="shared" si="4"/>
        <v>0</v>
      </c>
      <c r="J68" s="39">
        <f t="shared" si="4"/>
        <v>0</v>
      </c>
      <c r="K68" s="39">
        <f t="shared" si="4"/>
        <v>100141.26000000001</v>
      </c>
      <c r="L68" s="39">
        <f t="shared" si="4"/>
        <v>291391.35999999999</v>
      </c>
      <c r="M68" s="39">
        <f t="shared" si="4"/>
        <v>114.71000000000001</v>
      </c>
      <c r="N68" s="39">
        <f t="shared" si="4"/>
        <v>0</v>
      </c>
      <c r="O68" s="39">
        <f t="shared" si="4"/>
        <v>0</v>
      </c>
      <c r="P68" s="39">
        <f t="shared" si="4"/>
        <v>4637</v>
      </c>
      <c r="Q68" s="39">
        <f t="shared" si="4"/>
        <v>144</v>
      </c>
      <c r="R68" s="39">
        <f t="shared" si="4"/>
        <v>8329.5299999999988</v>
      </c>
      <c r="S68" s="39">
        <f t="shared" si="4"/>
        <v>567.36</v>
      </c>
      <c r="T68" s="39">
        <f t="shared" si="4"/>
        <v>4938.8900000000003</v>
      </c>
      <c r="U68" s="39">
        <f t="shared" si="4"/>
        <v>18.41</v>
      </c>
      <c r="V68" s="39">
        <f t="shared" si="4"/>
        <v>4394.1499999999996</v>
      </c>
      <c r="W68" s="39">
        <f t="shared" si="4"/>
        <v>7574.65</v>
      </c>
      <c r="X68" s="39">
        <f t="shared" si="4"/>
        <v>1371.6</v>
      </c>
      <c r="Y68" s="39">
        <f t="shared" si="4"/>
        <v>483913.10000000003</v>
      </c>
      <c r="Z68" s="39">
        <f t="shared" si="4"/>
        <v>0</v>
      </c>
      <c r="AA68" s="39">
        <f t="shared" si="4"/>
        <v>80428.329999999987</v>
      </c>
      <c r="AB68" s="39">
        <f t="shared" si="4"/>
        <v>3669.3</v>
      </c>
      <c r="AC68" s="39">
        <f t="shared" si="4"/>
        <v>316.5</v>
      </c>
      <c r="AD68" s="39">
        <f t="shared" si="4"/>
        <v>163.5</v>
      </c>
      <c r="AE68" s="39">
        <f t="shared" si="4"/>
        <v>8.25</v>
      </c>
      <c r="AF68" s="39">
        <f t="shared" si="4"/>
        <v>42388.640000000007</v>
      </c>
      <c r="AG68" s="39">
        <f t="shared" si="4"/>
        <v>6078.18</v>
      </c>
      <c r="AH68" s="39">
        <f t="shared" si="4"/>
        <v>0</v>
      </c>
      <c r="AI68" s="39">
        <f t="shared" si="4"/>
        <v>0</v>
      </c>
      <c r="AJ68" s="39">
        <f t="shared" si="4"/>
        <v>7200</v>
      </c>
      <c r="AK68" s="39">
        <f t="shared" si="4"/>
        <v>86648.070000000022</v>
      </c>
      <c r="AL68" s="39">
        <f t="shared" si="4"/>
        <v>16147.59</v>
      </c>
      <c r="AM68" s="39">
        <f t="shared" si="4"/>
        <v>0</v>
      </c>
      <c r="AN68" s="39">
        <f t="shared" si="4"/>
        <v>39350</v>
      </c>
      <c r="AO68" s="39">
        <f t="shared" si="4"/>
        <v>0</v>
      </c>
      <c r="AP68" s="39">
        <f t="shared" si="4"/>
        <v>0</v>
      </c>
      <c r="AQ68" s="39">
        <f t="shared" si="4"/>
        <v>0</v>
      </c>
      <c r="AR68" s="39">
        <f t="shared" si="4"/>
        <v>0</v>
      </c>
      <c r="AS68" s="39">
        <f t="shared" si="4"/>
        <v>0</v>
      </c>
      <c r="AT68" s="39">
        <f t="shared" si="4"/>
        <v>18481</v>
      </c>
      <c r="AU68" s="39">
        <f t="shared" si="4"/>
        <v>1564369.65</v>
      </c>
    </row>
    <row r="69" spans="1:47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176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>
      <c r="A81" s="4"/>
      <c r="B81" s="39">
        <f t="shared" ref="B81:AU81" si="5">SUBTOTAL(109,B69:B80)</f>
        <v>0</v>
      </c>
      <c r="C81" s="39">
        <f t="shared" si="5"/>
        <v>12563.799999999997</v>
      </c>
      <c r="D81" s="39">
        <f t="shared" si="5"/>
        <v>17776.449999999997</v>
      </c>
      <c r="E81" s="39">
        <f t="shared" si="5"/>
        <v>300190.06</v>
      </c>
      <c r="F81" s="39">
        <f t="shared" si="5"/>
        <v>7012.7</v>
      </c>
      <c r="G81" s="39">
        <f t="shared" si="5"/>
        <v>59755.1</v>
      </c>
      <c r="H81" s="39">
        <f t="shared" si="5"/>
        <v>7958.1</v>
      </c>
      <c r="I81" s="39">
        <f t="shared" si="5"/>
        <v>0</v>
      </c>
      <c r="J81" s="39">
        <f t="shared" si="5"/>
        <v>0</v>
      </c>
      <c r="K81" s="39">
        <f t="shared" si="5"/>
        <v>113020.76999999997</v>
      </c>
      <c r="L81" s="39">
        <f t="shared" si="5"/>
        <v>1466261.3199999998</v>
      </c>
      <c r="M81" s="39">
        <f t="shared" si="5"/>
        <v>77.599999999999994</v>
      </c>
      <c r="N81" s="39">
        <f t="shared" si="5"/>
        <v>0</v>
      </c>
      <c r="O81" s="39">
        <f t="shared" si="5"/>
        <v>0</v>
      </c>
      <c r="P81" s="39">
        <f t="shared" si="5"/>
        <v>7461.25</v>
      </c>
      <c r="Q81" s="39">
        <f t="shared" si="5"/>
        <v>8812.9</v>
      </c>
      <c r="R81" s="39">
        <f t="shared" si="5"/>
        <v>8377.8499999999985</v>
      </c>
      <c r="S81" s="39">
        <f t="shared" si="5"/>
        <v>363.85</v>
      </c>
      <c r="T81" s="39">
        <f t="shared" si="5"/>
        <v>4868.5</v>
      </c>
      <c r="U81" s="39">
        <f t="shared" si="5"/>
        <v>18.75</v>
      </c>
      <c r="V81" s="39">
        <f t="shared" si="5"/>
        <v>36743.599999999999</v>
      </c>
      <c r="W81" s="39">
        <f t="shared" si="5"/>
        <v>151.6</v>
      </c>
      <c r="X81" s="39">
        <f t="shared" si="5"/>
        <v>0</v>
      </c>
      <c r="Y81" s="39">
        <f t="shared" si="5"/>
        <v>892685.37000000011</v>
      </c>
      <c r="Z81" s="39">
        <f t="shared" si="5"/>
        <v>62.5</v>
      </c>
      <c r="AA81" s="39">
        <f t="shared" si="5"/>
        <v>97216.58</v>
      </c>
      <c r="AB81" s="39">
        <f t="shared" si="5"/>
        <v>23025.8</v>
      </c>
      <c r="AC81" s="39">
        <f t="shared" si="5"/>
        <v>13593.24</v>
      </c>
      <c r="AD81" s="39">
        <f t="shared" si="5"/>
        <v>98.75</v>
      </c>
      <c r="AE81" s="39">
        <f t="shared" si="5"/>
        <v>95.1</v>
      </c>
      <c r="AF81" s="39">
        <f t="shared" si="5"/>
        <v>37835.229999999996</v>
      </c>
      <c r="AG81" s="39">
        <f t="shared" si="5"/>
        <v>18255.039999999997</v>
      </c>
      <c r="AH81" s="39">
        <f t="shared" si="5"/>
        <v>22.5</v>
      </c>
      <c r="AI81" s="39">
        <f t="shared" si="5"/>
        <v>0</v>
      </c>
      <c r="AJ81" s="39">
        <f t="shared" si="5"/>
        <v>0</v>
      </c>
      <c r="AK81" s="39">
        <f t="shared" si="5"/>
        <v>356.26</v>
      </c>
      <c r="AL81" s="39">
        <f t="shared" si="5"/>
        <v>96.8</v>
      </c>
      <c r="AM81" s="39">
        <f t="shared" si="5"/>
        <v>2526.1999999999998</v>
      </c>
      <c r="AN81" s="39">
        <f t="shared" si="5"/>
        <v>55248.4</v>
      </c>
      <c r="AO81" s="39">
        <f t="shared" si="5"/>
        <v>90</v>
      </c>
      <c r="AP81" s="39">
        <f t="shared" si="5"/>
        <v>21.09</v>
      </c>
      <c r="AQ81" s="39">
        <f t="shared" si="5"/>
        <v>0</v>
      </c>
      <c r="AR81" s="39">
        <f t="shared" si="5"/>
        <v>0</v>
      </c>
      <c r="AS81" s="39">
        <f t="shared" si="5"/>
        <v>148</v>
      </c>
      <c r="AT81" s="39">
        <f t="shared" si="5"/>
        <v>17909</v>
      </c>
      <c r="AU81" s="39">
        <f t="shared" si="5"/>
        <v>3298575.67</v>
      </c>
    </row>
    <row r="82" spans="1:47">
      <c r="A82" s="4" t="s">
        <v>177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>
      <c r="A83" s="4" t="s">
        <v>179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181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>
      <c r="A84" s="4" t="s">
        <v>183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185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>
      <c r="A85" s="4" t="s">
        <v>187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>
      <c r="A86" s="4" t="s">
        <v>190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>
      <c r="A87" s="4" t="s">
        <v>195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196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>
      <c r="A88" s="4" t="s">
        <v>199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>
      <c r="A89" s="4" t="s">
        <v>201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>
      <c r="A90" s="4" t="s">
        <v>202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>
      <c r="A91" s="4" t="s">
        <v>204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>
      <c r="A92" s="4" t="s">
        <v>205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>
      <c r="A93" s="4" t="s">
        <v>207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>
      <c r="A94" s="4"/>
      <c r="B94" s="39">
        <f t="shared" ref="B94:AU94" si="6">SUBTOTAL(109,B82:B93)</f>
        <v>0</v>
      </c>
      <c r="C94" s="39">
        <f t="shared" si="6"/>
        <v>7726</v>
      </c>
      <c r="D94" s="39">
        <f t="shared" si="6"/>
        <v>28195.440000000002</v>
      </c>
      <c r="E94" s="39">
        <f t="shared" si="6"/>
        <v>622193.31000000006</v>
      </c>
      <c r="F94" s="39">
        <f t="shared" si="6"/>
        <v>0</v>
      </c>
      <c r="G94" s="39">
        <f t="shared" si="6"/>
        <v>43029.600000000006</v>
      </c>
      <c r="H94" s="39">
        <f t="shared" si="6"/>
        <v>9525.1</v>
      </c>
      <c r="I94" s="39">
        <f t="shared" si="6"/>
        <v>0</v>
      </c>
      <c r="J94" s="39">
        <f t="shared" si="6"/>
        <v>0</v>
      </c>
      <c r="K94" s="39">
        <f t="shared" si="6"/>
        <v>136142.29999999999</v>
      </c>
      <c r="L94" s="39">
        <f t="shared" si="6"/>
        <v>1521303.58</v>
      </c>
      <c r="M94" s="39">
        <f t="shared" si="6"/>
        <v>741.94</v>
      </c>
      <c r="N94" s="39">
        <f t="shared" si="6"/>
        <v>0</v>
      </c>
      <c r="O94" s="39">
        <f t="shared" si="6"/>
        <v>0</v>
      </c>
      <c r="P94" s="39">
        <f t="shared" si="6"/>
        <v>720</v>
      </c>
      <c r="Q94" s="39">
        <f t="shared" si="6"/>
        <v>647.5</v>
      </c>
      <c r="R94" s="39">
        <f t="shared" si="6"/>
        <v>3525.06</v>
      </c>
      <c r="S94" s="39">
        <f t="shared" si="6"/>
        <v>1471.6499999999999</v>
      </c>
      <c r="T94" s="39">
        <f t="shared" si="6"/>
        <v>2495.0700000000002</v>
      </c>
      <c r="U94" s="39">
        <f t="shared" si="6"/>
        <v>0</v>
      </c>
      <c r="V94" s="39">
        <f t="shared" si="6"/>
        <v>8197.1</v>
      </c>
      <c r="W94" s="39">
        <f t="shared" si="6"/>
        <v>4715.4399999999996</v>
      </c>
      <c r="X94" s="39">
        <f t="shared" si="6"/>
        <v>85.52</v>
      </c>
      <c r="Y94" s="39">
        <f t="shared" si="6"/>
        <v>375028.5</v>
      </c>
      <c r="Z94" s="39">
        <f t="shared" si="6"/>
        <v>214.5</v>
      </c>
      <c r="AA94" s="39">
        <f t="shared" si="6"/>
        <v>81540.67</v>
      </c>
      <c r="AB94" s="39">
        <f t="shared" si="6"/>
        <v>11420.78</v>
      </c>
      <c r="AC94" s="39">
        <f t="shared" si="6"/>
        <v>758.17000000000007</v>
      </c>
      <c r="AD94" s="39">
        <f t="shared" si="6"/>
        <v>357.09</v>
      </c>
      <c r="AE94" s="39">
        <f t="shared" si="6"/>
        <v>382.07</v>
      </c>
      <c r="AF94" s="39">
        <f t="shared" si="6"/>
        <v>2119.04</v>
      </c>
      <c r="AG94" s="39">
        <f t="shared" si="6"/>
        <v>9096.0299999999988</v>
      </c>
      <c r="AH94" s="39">
        <f t="shared" si="6"/>
        <v>8434.2000000000007</v>
      </c>
      <c r="AI94" s="39">
        <f t="shared" si="6"/>
        <v>0</v>
      </c>
      <c r="AJ94" s="39">
        <f t="shared" si="6"/>
        <v>0</v>
      </c>
      <c r="AK94" s="39">
        <f t="shared" si="6"/>
        <v>529.98</v>
      </c>
      <c r="AL94" s="39">
        <f t="shared" si="6"/>
        <v>0</v>
      </c>
      <c r="AM94" s="39">
        <f t="shared" si="6"/>
        <v>0</v>
      </c>
      <c r="AN94" s="39">
        <f t="shared" si="6"/>
        <v>6768</v>
      </c>
      <c r="AO94" s="39">
        <f t="shared" si="6"/>
        <v>0</v>
      </c>
      <c r="AP94" s="39">
        <f t="shared" si="6"/>
        <v>1210.9000000000001</v>
      </c>
      <c r="AQ94" s="39">
        <f t="shared" si="6"/>
        <v>0</v>
      </c>
      <c r="AR94" s="39">
        <f t="shared" si="6"/>
        <v>0</v>
      </c>
      <c r="AS94" s="39">
        <f t="shared" si="6"/>
        <v>0</v>
      </c>
      <c r="AT94" s="39">
        <f t="shared" si="6"/>
        <v>14149.05</v>
      </c>
      <c r="AU94" s="39">
        <f t="shared" si="6"/>
        <v>3118189.8499999996</v>
      </c>
    </row>
    <row r="95" spans="1:47">
      <c r="A95" s="45" t="s">
        <v>210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>
      <c r="A96" s="45" t="s">
        <v>212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>
      <c r="A97" s="45" t="s">
        <v>216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>
      <c r="A98" s="45" t="s">
        <v>218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>
      <c r="A99" s="45" t="s">
        <v>220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>
      <c r="A100" s="45" t="s">
        <v>222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>
      <c r="A101" s="45" t="s">
        <v>224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>
      <c r="A102" s="45" t="s">
        <v>226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83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>
      <c r="A103" s="45" t="s">
        <v>230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>
      <c r="A104" s="45" t="s">
        <v>232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>
      <c r="A105" s="45" t="s">
        <v>234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83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.75" thickBot="1">
      <c r="A106" s="45" t="s">
        <v>237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.75" thickTop="1">
      <c r="A107" s="67"/>
      <c r="B107" s="39">
        <f t="shared" ref="B107:AU107" si="7">SUBTOTAL(109,B95:B106)</f>
        <v>0</v>
      </c>
      <c r="C107" s="39">
        <f t="shared" si="7"/>
        <v>12674</v>
      </c>
      <c r="D107" s="39">
        <f t="shared" si="7"/>
        <v>13393.39</v>
      </c>
      <c r="E107" s="39">
        <f t="shared" si="7"/>
        <v>252508</v>
      </c>
      <c r="F107" s="39">
        <f t="shared" si="7"/>
        <v>0</v>
      </c>
      <c r="G107" s="39">
        <f t="shared" si="7"/>
        <v>56242.66</v>
      </c>
      <c r="H107" s="39">
        <f t="shared" si="7"/>
        <v>6818.8799999999992</v>
      </c>
      <c r="I107" s="39">
        <f t="shared" si="7"/>
        <v>0</v>
      </c>
      <c r="J107" s="39">
        <f t="shared" si="7"/>
        <v>0</v>
      </c>
      <c r="K107" s="39">
        <f t="shared" si="7"/>
        <v>46201.350000000006</v>
      </c>
      <c r="L107" s="39">
        <f t="shared" si="7"/>
        <v>1522027.67</v>
      </c>
      <c r="M107" s="39">
        <f t="shared" si="7"/>
        <v>655.69999999999993</v>
      </c>
      <c r="N107" s="39">
        <f t="shared" si="7"/>
        <v>0</v>
      </c>
      <c r="O107" s="39">
        <f t="shared" si="7"/>
        <v>0</v>
      </c>
      <c r="P107" s="39">
        <f t="shared" si="7"/>
        <v>556.25</v>
      </c>
      <c r="Q107" s="39">
        <f t="shared" si="7"/>
        <v>1275</v>
      </c>
      <c r="R107" s="39">
        <f t="shared" si="7"/>
        <v>5347.8499999999995</v>
      </c>
      <c r="S107" s="39">
        <f t="shared" si="7"/>
        <v>869.9</v>
      </c>
      <c r="T107" s="39">
        <f t="shared" si="7"/>
        <v>423.85</v>
      </c>
      <c r="U107" s="39">
        <f t="shared" si="7"/>
        <v>0</v>
      </c>
      <c r="V107" s="39">
        <f t="shared" si="7"/>
        <v>14874.1</v>
      </c>
      <c r="W107" s="39">
        <f t="shared" si="7"/>
        <v>805.44</v>
      </c>
      <c r="X107" s="39">
        <f t="shared" si="7"/>
        <v>113.4</v>
      </c>
      <c r="Y107" s="39">
        <f t="shared" si="7"/>
        <v>508115.25</v>
      </c>
      <c r="Z107" s="39">
        <f t="shared" si="7"/>
        <v>0</v>
      </c>
      <c r="AA107" s="39">
        <f t="shared" si="7"/>
        <v>179689.37999999998</v>
      </c>
      <c r="AB107" s="39">
        <f t="shared" si="7"/>
        <v>9560.8100000000013</v>
      </c>
      <c r="AC107" s="39">
        <f t="shared" si="7"/>
        <v>1010.6899999999999</v>
      </c>
      <c r="AD107" s="39">
        <f t="shared" si="7"/>
        <v>532.62</v>
      </c>
      <c r="AE107" s="39">
        <f t="shared" si="7"/>
        <v>588.61000000000013</v>
      </c>
      <c r="AF107" s="39">
        <f t="shared" si="7"/>
        <v>1927.09</v>
      </c>
      <c r="AG107" s="39">
        <f t="shared" si="7"/>
        <v>863.95</v>
      </c>
      <c r="AH107" s="39">
        <f t="shared" si="7"/>
        <v>0</v>
      </c>
      <c r="AI107" s="39">
        <f t="shared" si="7"/>
        <v>0</v>
      </c>
      <c r="AJ107" s="39">
        <f t="shared" si="7"/>
        <v>0</v>
      </c>
      <c r="AK107" s="39">
        <f t="shared" si="7"/>
        <v>600.20000000000005</v>
      </c>
      <c r="AL107" s="39">
        <f t="shared" si="7"/>
        <v>0</v>
      </c>
      <c r="AM107" s="39">
        <f t="shared" si="7"/>
        <v>0</v>
      </c>
      <c r="AN107" s="39">
        <f t="shared" si="7"/>
        <v>18500</v>
      </c>
      <c r="AO107" s="39">
        <f t="shared" si="7"/>
        <v>0</v>
      </c>
      <c r="AP107" s="39">
        <f t="shared" si="7"/>
        <v>436.64</v>
      </c>
      <c r="AQ107" s="39">
        <f t="shared" si="7"/>
        <v>27.12</v>
      </c>
      <c r="AR107" s="39">
        <f t="shared" si="7"/>
        <v>0</v>
      </c>
      <c r="AS107" s="39">
        <f t="shared" si="7"/>
        <v>0</v>
      </c>
      <c r="AT107" s="39">
        <f t="shared" si="7"/>
        <v>10527.37</v>
      </c>
      <c r="AU107" s="39">
        <f t="shared" si="7"/>
        <v>2688476.1799999997</v>
      </c>
      <c r="AV107" s="14"/>
    </row>
    <row r="108" spans="1:48">
      <c r="A108" s="45" t="s">
        <v>240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82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>
      <c r="A109" s="45" t="s">
        <v>242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82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>
      <c r="A110" s="45" t="s">
        <v>244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>
      <c r="A111" s="45" t="s">
        <v>247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>
      <c r="A112" s="45" t="s">
        <v>387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>
      <c r="A113" s="45" t="s">
        <v>390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>
      <c r="A114" s="45" t="s">
        <v>392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>
      <c r="A115" s="45" t="s">
        <v>394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>
      <c r="A116" s="45" t="s">
        <v>397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398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>
      <c r="A117" s="45" t="s">
        <v>400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401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>
      <c r="A118" s="45" t="s">
        <v>403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404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>
      <c r="A119" s="45" t="s">
        <v>406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>
      <c r="A120" s="45"/>
      <c r="B120" s="39">
        <f>SUBTOTAL(109,B108:B119)</f>
        <v>1294</v>
      </c>
      <c r="C120" s="39">
        <f t="shared" ref="C120:AU120" si="8">SUBTOTAL(109,C108:C119)</f>
        <v>2205.6</v>
      </c>
      <c r="D120" s="39">
        <f t="shared" si="8"/>
        <v>151529.69</v>
      </c>
      <c r="E120" s="39">
        <f t="shared" si="8"/>
        <v>206171</v>
      </c>
      <c r="F120" s="39">
        <f t="shared" si="8"/>
        <v>3418.65</v>
      </c>
      <c r="G120" s="39">
        <f t="shared" si="8"/>
        <v>38299.910000000003</v>
      </c>
      <c r="H120" s="39">
        <f t="shared" si="8"/>
        <v>10155.629999999999</v>
      </c>
      <c r="I120" s="39">
        <f t="shared" si="8"/>
        <v>210</v>
      </c>
      <c r="J120" s="39">
        <f t="shared" si="8"/>
        <v>1351</v>
      </c>
      <c r="K120" s="39">
        <f t="shared" si="8"/>
        <v>57468.28</v>
      </c>
      <c r="L120" s="39">
        <f t="shared" si="8"/>
        <v>774173.25</v>
      </c>
      <c r="M120" s="39">
        <f t="shared" si="8"/>
        <v>253.68</v>
      </c>
      <c r="N120" s="39">
        <f t="shared" si="8"/>
        <v>210</v>
      </c>
      <c r="O120" s="39">
        <f t="shared" si="8"/>
        <v>714.5</v>
      </c>
      <c r="P120" s="39">
        <f t="shared" si="8"/>
        <v>4785.03</v>
      </c>
      <c r="Q120" s="39">
        <f t="shared" si="8"/>
        <v>1685.02</v>
      </c>
      <c r="R120" s="39">
        <f t="shared" si="8"/>
        <v>5869.92</v>
      </c>
      <c r="S120" s="39">
        <f t="shared" si="8"/>
        <v>599.53</v>
      </c>
      <c r="T120" s="39">
        <f t="shared" si="8"/>
        <v>587.38</v>
      </c>
      <c r="U120" s="39">
        <f t="shared" si="8"/>
        <v>1459.5</v>
      </c>
      <c r="V120" s="39">
        <f t="shared" si="8"/>
        <v>8470.98</v>
      </c>
      <c r="W120" s="39">
        <f t="shared" si="8"/>
        <v>0</v>
      </c>
      <c r="X120" s="39">
        <f t="shared" si="8"/>
        <v>7372</v>
      </c>
      <c r="Y120" s="39">
        <f t="shared" si="8"/>
        <v>388185.32</v>
      </c>
      <c r="Z120" s="39">
        <f t="shared" si="8"/>
        <v>130.5</v>
      </c>
      <c r="AA120" s="39">
        <f t="shared" si="8"/>
        <v>11478.63</v>
      </c>
      <c r="AB120" s="39">
        <f t="shared" si="8"/>
        <v>7242.3</v>
      </c>
      <c r="AC120" s="39">
        <f t="shared" si="8"/>
        <v>939.45999999999992</v>
      </c>
      <c r="AD120" s="39">
        <f t="shared" si="8"/>
        <v>573.37</v>
      </c>
      <c r="AE120" s="39">
        <f t="shared" si="8"/>
        <v>546.18000000000006</v>
      </c>
      <c r="AF120" s="39">
        <f t="shared" si="8"/>
        <v>997.44</v>
      </c>
      <c r="AG120" s="39">
        <f t="shared" si="8"/>
        <v>6272</v>
      </c>
      <c r="AH120" s="39">
        <f t="shared" si="8"/>
        <v>0</v>
      </c>
      <c r="AI120" s="39">
        <f t="shared" si="8"/>
        <v>0</v>
      </c>
      <c r="AJ120" s="39">
        <f t="shared" si="8"/>
        <v>937.2</v>
      </c>
      <c r="AK120" s="39">
        <f t="shared" si="8"/>
        <v>243.02</v>
      </c>
      <c r="AL120" s="39">
        <f t="shared" si="8"/>
        <v>0</v>
      </c>
      <c r="AM120" s="39">
        <f t="shared" si="8"/>
        <v>0</v>
      </c>
      <c r="AN120" s="39">
        <f t="shared" si="8"/>
        <v>6120</v>
      </c>
      <c r="AO120" s="39">
        <f t="shared" si="8"/>
        <v>87.25</v>
      </c>
      <c r="AP120" s="39">
        <f t="shared" si="8"/>
        <v>201.91000000000003</v>
      </c>
      <c r="AQ120" s="39">
        <f t="shared" si="8"/>
        <v>0</v>
      </c>
      <c r="AR120" s="39">
        <f t="shared" si="8"/>
        <v>0</v>
      </c>
      <c r="AS120" s="39">
        <f t="shared" si="8"/>
        <v>785</v>
      </c>
      <c r="AT120" s="39">
        <f t="shared" si="8"/>
        <v>100962.57</v>
      </c>
      <c r="AU120" s="39">
        <f t="shared" si="8"/>
        <v>2393557.48</v>
      </c>
    </row>
    <row r="121" spans="1:47">
      <c r="A121" s="45" t="s">
        <v>407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>
      <c r="A122" s="45" t="s">
        <v>408</v>
      </c>
      <c r="B122" s="101">
        <v>0</v>
      </c>
      <c r="C122" s="101">
        <v>0</v>
      </c>
      <c r="D122" s="101">
        <v>90</v>
      </c>
      <c r="E122" s="101">
        <v>4744</v>
      </c>
      <c r="F122" s="101">
        <v>0</v>
      </c>
      <c r="G122" s="101">
        <v>3946.75</v>
      </c>
      <c r="H122" s="101">
        <v>887.49</v>
      </c>
      <c r="I122" s="101">
        <v>0</v>
      </c>
      <c r="J122" s="101">
        <v>0</v>
      </c>
      <c r="K122" s="101">
        <v>1484.5</v>
      </c>
      <c r="L122" s="101">
        <v>139783.18</v>
      </c>
      <c r="M122" s="101">
        <v>32.5</v>
      </c>
      <c r="N122" s="101">
        <v>105</v>
      </c>
      <c r="O122" s="101">
        <v>0</v>
      </c>
      <c r="P122" s="101">
        <v>0</v>
      </c>
      <c r="Q122" s="101">
        <v>0</v>
      </c>
      <c r="R122" s="101">
        <v>380.2</v>
      </c>
      <c r="S122" s="101">
        <v>0</v>
      </c>
      <c r="T122" s="101">
        <v>0</v>
      </c>
      <c r="U122" s="101">
        <v>0</v>
      </c>
      <c r="V122" s="101">
        <v>105</v>
      </c>
      <c r="W122" s="101">
        <v>0</v>
      </c>
      <c r="X122" s="101">
        <v>0</v>
      </c>
      <c r="Y122" s="101">
        <v>114423</v>
      </c>
      <c r="Z122" s="101">
        <v>29.1</v>
      </c>
      <c r="AA122" s="101">
        <v>0</v>
      </c>
      <c r="AB122" s="101">
        <v>11.16</v>
      </c>
      <c r="AC122" s="101">
        <v>37.5</v>
      </c>
      <c r="AD122" s="101">
        <v>0</v>
      </c>
      <c r="AE122" s="101">
        <v>0</v>
      </c>
      <c r="AF122" s="101">
        <v>215</v>
      </c>
      <c r="AG122" s="101">
        <v>60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01">
        <v>0</v>
      </c>
      <c r="AQ122" s="101">
        <v>0</v>
      </c>
      <c r="AR122" s="101">
        <v>0</v>
      </c>
      <c r="AS122" s="101">
        <v>0</v>
      </c>
      <c r="AT122" s="101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>
      <c r="A123" s="45" t="s">
        <v>409</v>
      </c>
      <c r="B123" s="101">
        <v>0</v>
      </c>
      <c r="C123" s="101">
        <v>0</v>
      </c>
      <c r="D123" s="101">
        <v>1125</v>
      </c>
      <c r="E123" s="101">
        <v>5499</v>
      </c>
      <c r="F123" s="101">
        <v>0</v>
      </c>
      <c r="G123" s="101">
        <v>3881.75</v>
      </c>
      <c r="H123" s="101">
        <v>0</v>
      </c>
      <c r="I123" s="101">
        <v>0</v>
      </c>
      <c r="J123" s="101">
        <v>0</v>
      </c>
      <c r="K123" s="101">
        <v>560</v>
      </c>
      <c r="L123" s="101">
        <v>110312.15</v>
      </c>
      <c r="M123" s="101">
        <v>0</v>
      </c>
      <c r="N123" s="101">
        <v>0</v>
      </c>
      <c r="O123" s="101"/>
      <c r="P123" s="101">
        <v>377</v>
      </c>
      <c r="Q123" s="101">
        <v>125</v>
      </c>
      <c r="R123" s="101">
        <v>0</v>
      </c>
      <c r="S123" s="101">
        <v>0</v>
      </c>
      <c r="T123" s="101">
        <v>363.75</v>
      </c>
      <c r="U123" s="101">
        <v>0</v>
      </c>
      <c r="V123" s="101">
        <v>0</v>
      </c>
      <c r="W123" s="101">
        <v>0</v>
      </c>
      <c r="X123" s="101">
        <v>0</v>
      </c>
      <c r="Y123" s="101">
        <v>185335.66</v>
      </c>
      <c r="Z123" s="101">
        <v>0</v>
      </c>
      <c r="AA123" s="101">
        <v>0</v>
      </c>
      <c r="AB123" s="101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0</v>
      </c>
      <c r="AQ123" s="101">
        <v>0</v>
      </c>
      <c r="AR123" s="101">
        <v>0</v>
      </c>
      <c r="AS123" s="101">
        <v>0</v>
      </c>
      <c r="AT123" s="101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>
      <c r="A124" s="45" t="s">
        <v>411</v>
      </c>
      <c r="B124" s="101">
        <v>0</v>
      </c>
      <c r="C124" s="101">
        <v>0</v>
      </c>
      <c r="D124" s="101">
        <v>180</v>
      </c>
      <c r="E124" s="101">
        <v>1878.5</v>
      </c>
      <c r="F124" s="101">
        <v>0</v>
      </c>
      <c r="G124" s="101">
        <v>5828.5</v>
      </c>
      <c r="H124" s="101">
        <v>1337.29</v>
      </c>
      <c r="I124" s="101">
        <v>0</v>
      </c>
      <c r="J124" s="101">
        <v>0</v>
      </c>
      <c r="K124" s="101">
        <v>912</v>
      </c>
      <c r="L124" s="101">
        <v>64992.04</v>
      </c>
      <c r="M124" s="101">
        <v>0</v>
      </c>
      <c r="N124" s="101">
        <v>0</v>
      </c>
      <c r="O124" s="101">
        <v>0</v>
      </c>
      <c r="P124" s="101">
        <v>665</v>
      </c>
      <c r="Q124" s="101">
        <v>141.5</v>
      </c>
      <c r="R124" s="101">
        <v>160</v>
      </c>
      <c r="S124" s="101">
        <v>0</v>
      </c>
      <c r="T124" s="101">
        <v>0</v>
      </c>
      <c r="U124" s="101">
        <v>0</v>
      </c>
      <c r="V124" s="101">
        <v>0</v>
      </c>
      <c r="W124" s="101">
        <v>0</v>
      </c>
      <c r="X124" s="101">
        <v>0</v>
      </c>
      <c r="Y124" s="101">
        <v>11154</v>
      </c>
      <c r="Z124" s="101">
        <v>0</v>
      </c>
      <c r="AA124" s="101">
        <v>0</v>
      </c>
      <c r="AB124" s="101">
        <v>1583.75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1">
        <v>0</v>
      </c>
      <c r="AN124" s="101">
        <v>0</v>
      </c>
      <c r="AO124" s="101">
        <v>0</v>
      </c>
      <c r="AP124" s="101">
        <v>0</v>
      </c>
      <c r="AQ124" s="101">
        <v>0</v>
      </c>
      <c r="AR124" s="101">
        <v>0</v>
      </c>
      <c r="AS124" s="101">
        <v>0</v>
      </c>
      <c r="AT124" s="101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>
      <c r="A125" s="45" t="s">
        <v>412</v>
      </c>
      <c r="B125" s="101">
        <v>0</v>
      </c>
      <c r="C125" s="101">
        <v>0</v>
      </c>
      <c r="D125" s="101">
        <v>708</v>
      </c>
      <c r="E125" s="101">
        <v>3501.5</v>
      </c>
      <c r="F125" s="101">
        <v>0</v>
      </c>
      <c r="G125" s="101">
        <v>5973.2</v>
      </c>
      <c r="H125" s="101">
        <v>589.92999999999995</v>
      </c>
      <c r="I125" s="101">
        <v>0</v>
      </c>
      <c r="J125" s="101">
        <v>0</v>
      </c>
      <c r="K125" s="101">
        <v>1157.5</v>
      </c>
      <c r="L125" s="101">
        <v>50242.720000000001</v>
      </c>
      <c r="M125" s="101">
        <v>0</v>
      </c>
      <c r="N125" s="101">
        <v>0</v>
      </c>
      <c r="O125" s="101">
        <v>0</v>
      </c>
      <c r="P125" s="101">
        <v>377</v>
      </c>
      <c r="Q125" s="101">
        <v>125</v>
      </c>
      <c r="R125" s="101">
        <v>320</v>
      </c>
      <c r="S125" s="101">
        <v>0</v>
      </c>
      <c r="T125" s="101">
        <v>546.25</v>
      </c>
      <c r="U125" s="101">
        <v>0</v>
      </c>
      <c r="V125" s="101">
        <v>3000</v>
      </c>
      <c r="W125" s="101">
        <v>0</v>
      </c>
      <c r="X125" s="101">
        <v>0</v>
      </c>
      <c r="Y125" s="101">
        <v>3132</v>
      </c>
      <c r="Z125" s="101">
        <v>0</v>
      </c>
      <c r="AA125" s="101">
        <v>0</v>
      </c>
      <c r="AB125" s="101">
        <v>1283</v>
      </c>
      <c r="AC125" s="101">
        <v>0</v>
      </c>
      <c r="AD125" s="101">
        <v>0</v>
      </c>
      <c r="AE125" s="101">
        <v>0</v>
      </c>
      <c r="AF125" s="101">
        <v>13776</v>
      </c>
      <c r="AG125" s="101">
        <v>0</v>
      </c>
      <c r="AH125" s="101">
        <v>0</v>
      </c>
      <c r="AI125" s="101">
        <v>0</v>
      </c>
      <c r="AJ125" s="101">
        <v>0</v>
      </c>
      <c r="AK125" s="101">
        <v>0</v>
      </c>
      <c r="AL125" s="101">
        <v>0</v>
      </c>
      <c r="AM125" s="101">
        <v>0</v>
      </c>
      <c r="AN125" s="101">
        <v>0</v>
      </c>
      <c r="AO125" s="101">
        <v>0</v>
      </c>
      <c r="AP125" s="101">
        <v>0</v>
      </c>
      <c r="AQ125" s="101">
        <v>0</v>
      </c>
      <c r="AR125" s="101">
        <v>0</v>
      </c>
      <c r="AS125" s="101">
        <v>0</v>
      </c>
      <c r="AT125" s="101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>
      <c r="A126" s="45" t="s">
        <v>413</v>
      </c>
      <c r="B126" s="101">
        <v>0</v>
      </c>
      <c r="C126" s="101">
        <v>0</v>
      </c>
      <c r="D126" s="101">
        <v>400</v>
      </c>
      <c r="E126" s="101">
        <v>154057</v>
      </c>
      <c r="F126" s="101">
        <v>0</v>
      </c>
      <c r="G126" s="101">
        <v>5491.5</v>
      </c>
      <c r="H126" s="101">
        <v>249.12</v>
      </c>
      <c r="I126" s="101">
        <v>0</v>
      </c>
      <c r="J126" s="101">
        <v>0</v>
      </c>
      <c r="K126" s="101">
        <v>628.5</v>
      </c>
      <c r="L126" s="101">
        <v>84317.95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1">
        <v>0</v>
      </c>
      <c r="T126" s="101">
        <v>1417.5</v>
      </c>
      <c r="U126" s="101">
        <v>40</v>
      </c>
      <c r="V126" s="101">
        <v>26400</v>
      </c>
      <c r="W126" s="101">
        <v>0</v>
      </c>
      <c r="X126" s="101">
        <v>0</v>
      </c>
      <c r="Y126" s="101">
        <v>6300</v>
      </c>
      <c r="Z126" s="101">
        <v>0</v>
      </c>
      <c r="AA126" s="101">
        <v>0</v>
      </c>
      <c r="AB126" s="101">
        <v>0</v>
      </c>
      <c r="AC126" s="101">
        <v>3740</v>
      </c>
      <c r="AD126" s="101">
        <v>0</v>
      </c>
      <c r="AE126" s="101">
        <v>0</v>
      </c>
      <c r="AF126" s="101">
        <v>0</v>
      </c>
      <c r="AG126" s="101">
        <v>0</v>
      </c>
      <c r="AH126" s="101">
        <v>0</v>
      </c>
      <c r="AI126" s="101">
        <v>4.5</v>
      </c>
      <c r="AJ126" s="101"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01">
        <v>0</v>
      </c>
      <c r="AQ126" s="101">
        <v>0</v>
      </c>
      <c r="AR126" s="101">
        <v>0</v>
      </c>
      <c r="AS126" s="101">
        <v>0</v>
      </c>
      <c r="AT126" s="101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>
      <c r="A127" s="45" t="s">
        <v>414</v>
      </c>
      <c r="B127" s="101">
        <v>0</v>
      </c>
      <c r="C127" s="101">
        <v>0</v>
      </c>
      <c r="D127" s="101">
        <v>0</v>
      </c>
      <c r="E127" s="101">
        <v>5529.16</v>
      </c>
      <c r="F127" s="101">
        <v>0</v>
      </c>
      <c r="G127" s="101">
        <v>2207</v>
      </c>
      <c r="H127" s="101">
        <v>622.79999999999995</v>
      </c>
      <c r="I127" s="101">
        <v>0</v>
      </c>
      <c r="J127" s="101">
        <v>0</v>
      </c>
      <c r="K127" s="101">
        <v>1513.51</v>
      </c>
      <c r="L127" s="101">
        <v>83040.61</v>
      </c>
      <c r="M127" s="101">
        <v>0</v>
      </c>
      <c r="N127" s="101">
        <v>105</v>
      </c>
      <c r="O127" s="101">
        <v>0</v>
      </c>
      <c r="P127" s="101">
        <v>565.5</v>
      </c>
      <c r="Q127" s="101">
        <v>250</v>
      </c>
      <c r="R127" s="101">
        <v>967.25</v>
      </c>
      <c r="S127" s="101">
        <v>0</v>
      </c>
      <c r="T127" s="101">
        <v>1384.5</v>
      </c>
      <c r="U127" s="101">
        <v>0</v>
      </c>
      <c r="V127" s="101">
        <v>26200</v>
      </c>
      <c r="W127" s="101">
        <v>0</v>
      </c>
      <c r="X127" s="101">
        <v>0</v>
      </c>
      <c r="Y127" s="101">
        <v>12600</v>
      </c>
      <c r="Z127" s="101">
        <v>0</v>
      </c>
      <c r="AA127" s="101">
        <v>0</v>
      </c>
      <c r="AB127" s="101">
        <v>75</v>
      </c>
      <c r="AC127" s="101">
        <v>16500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  <c r="AR127" s="101">
        <v>0</v>
      </c>
      <c r="AS127" s="101">
        <v>0</v>
      </c>
      <c r="AT127" s="101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>
      <c r="A128" s="45" t="s">
        <v>415</v>
      </c>
      <c r="B128" s="101">
        <v>0</v>
      </c>
      <c r="C128" s="101">
        <v>1387.5</v>
      </c>
      <c r="D128" s="101">
        <v>0</v>
      </c>
      <c r="E128" s="101">
        <v>1924</v>
      </c>
      <c r="F128" s="101">
        <v>0</v>
      </c>
      <c r="G128" s="101">
        <v>2991.45</v>
      </c>
      <c r="H128" s="101">
        <v>432.5</v>
      </c>
      <c r="I128" s="101">
        <v>0</v>
      </c>
      <c r="J128" s="101">
        <v>0</v>
      </c>
      <c r="K128" s="101">
        <v>218</v>
      </c>
      <c r="L128" s="101">
        <v>144480.17000000001</v>
      </c>
      <c r="M128" s="101">
        <v>0</v>
      </c>
      <c r="N128" s="101">
        <v>0</v>
      </c>
      <c r="O128" s="101">
        <v>0</v>
      </c>
      <c r="P128" s="101">
        <v>650</v>
      </c>
      <c r="Q128" s="101">
        <v>375</v>
      </c>
      <c r="R128" s="101">
        <v>193.75</v>
      </c>
      <c r="S128" s="101">
        <v>0</v>
      </c>
      <c r="T128" s="101">
        <v>0</v>
      </c>
      <c r="U128" s="101">
        <v>0</v>
      </c>
      <c r="V128" s="101">
        <v>5400</v>
      </c>
      <c r="W128" s="101">
        <v>0</v>
      </c>
      <c r="X128" s="101">
        <v>0</v>
      </c>
      <c r="Y128" s="101">
        <v>37800</v>
      </c>
      <c r="Z128" s="101">
        <v>0</v>
      </c>
      <c r="AA128" s="101">
        <v>0</v>
      </c>
      <c r="AB128" s="101">
        <v>0</v>
      </c>
      <c r="AC128" s="101">
        <v>0</v>
      </c>
      <c r="AD128" s="101">
        <v>0</v>
      </c>
      <c r="AE128" s="101">
        <v>0</v>
      </c>
      <c r="AF128" s="101">
        <v>0</v>
      </c>
      <c r="AG128" s="101">
        <v>0</v>
      </c>
      <c r="AH128" s="101">
        <v>0</v>
      </c>
      <c r="AI128" s="101">
        <v>0</v>
      </c>
      <c r="AJ128" s="101">
        <v>0</v>
      </c>
      <c r="AK128" s="101">
        <v>0</v>
      </c>
      <c r="AL128" s="101">
        <v>0</v>
      </c>
      <c r="AM128" s="101">
        <v>0</v>
      </c>
      <c r="AN128" s="101">
        <v>0</v>
      </c>
      <c r="AO128" s="101">
        <v>0</v>
      </c>
      <c r="AP128" s="101">
        <v>0</v>
      </c>
      <c r="AQ128" s="101">
        <v>0</v>
      </c>
      <c r="AR128" s="101">
        <v>0</v>
      </c>
      <c r="AS128" s="101">
        <v>0</v>
      </c>
      <c r="AT128" s="101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>
      <c r="A129" s="45" t="s">
        <v>416</v>
      </c>
      <c r="B129" s="101">
        <v>0</v>
      </c>
      <c r="C129" s="101">
        <v>462.5</v>
      </c>
      <c r="D129" s="101">
        <v>0</v>
      </c>
      <c r="E129" s="101">
        <v>140318.75</v>
      </c>
      <c r="F129" s="101">
        <v>0</v>
      </c>
      <c r="G129" s="101">
        <v>8433.75</v>
      </c>
      <c r="H129" s="101">
        <v>772.8</v>
      </c>
      <c r="I129" s="101">
        <v>0</v>
      </c>
      <c r="J129" s="101">
        <v>0</v>
      </c>
      <c r="K129" s="101">
        <v>945.25</v>
      </c>
      <c r="L129" s="101">
        <v>175052.64</v>
      </c>
      <c r="M129" s="101">
        <v>0</v>
      </c>
      <c r="N129" s="101">
        <v>52.5</v>
      </c>
      <c r="O129" s="101">
        <v>0</v>
      </c>
      <c r="P129" s="101">
        <v>565.5</v>
      </c>
      <c r="Q129" s="101">
        <v>250</v>
      </c>
      <c r="R129" s="101">
        <v>112.5</v>
      </c>
      <c r="S129" s="101">
        <v>0</v>
      </c>
      <c r="T129" s="101">
        <v>0</v>
      </c>
      <c r="U129" s="101">
        <v>0</v>
      </c>
      <c r="V129" s="101">
        <v>0</v>
      </c>
      <c r="W129" s="101">
        <v>0</v>
      </c>
      <c r="X129" s="101">
        <v>0</v>
      </c>
      <c r="Y129" s="101">
        <v>33390</v>
      </c>
      <c r="Z129" s="101">
        <v>0</v>
      </c>
      <c r="AA129" s="101">
        <v>0</v>
      </c>
      <c r="AB129" s="101">
        <v>2690</v>
      </c>
      <c r="AC129" s="101">
        <v>0</v>
      </c>
      <c r="AD129" s="101">
        <v>0</v>
      </c>
      <c r="AE129" s="101">
        <v>0</v>
      </c>
      <c r="AF129" s="101">
        <v>0</v>
      </c>
      <c r="AG129" s="101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01">
        <v>0</v>
      </c>
      <c r="AQ129" s="101">
        <v>0</v>
      </c>
      <c r="AR129" s="101">
        <v>0</v>
      </c>
      <c r="AS129" s="101">
        <v>0</v>
      </c>
      <c r="AT129" s="101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>
      <c r="A130" s="45" t="s">
        <v>417</v>
      </c>
      <c r="B130" s="101">
        <v>0</v>
      </c>
      <c r="C130" s="101">
        <v>2075</v>
      </c>
      <c r="D130" s="101">
        <v>300</v>
      </c>
      <c r="E130" s="101">
        <v>0</v>
      </c>
      <c r="F130" s="101">
        <v>0</v>
      </c>
      <c r="G130" s="101">
        <v>4243</v>
      </c>
      <c r="H130" s="101">
        <v>700.65</v>
      </c>
      <c r="I130" s="101">
        <v>0</v>
      </c>
      <c r="J130" s="101">
        <v>0</v>
      </c>
      <c r="K130" s="101">
        <v>403</v>
      </c>
      <c r="L130" s="101">
        <v>66451.100000000006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168.75</v>
      </c>
      <c r="S130" s="101">
        <v>0</v>
      </c>
      <c r="T130" s="101">
        <v>100</v>
      </c>
      <c r="U130" s="101">
        <v>0</v>
      </c>
      <c r="V130" s="101">
        <v>0</v>
      </c>
      <c r="W130" s="101">
        <v>0</v>
      </c>
      <c r="X130" s="101">
        <v>0</v>
      </c>
      <c r="Y130" s="101">
        <v>45451.39</v>
      </c>
      <c r="Z130" s="101">
        <v>0</v>
      </c>
      <c r="AA130" s="101">
        <v>0</v>
      </c>
      <c r="AB130" s="101">
        <v>1375.13</v>
      </c>
      <c r="AC130" s="101">
        <v>0</v>
      </c>
      <c r="AD130" s="101">
        <v>0</v>
      </c>
      <c r="AE130" s="101">
        <v>0</v>
      </c>
      <c r="AF130" s="101">
        <v>0</v>
      </c>
      <c r="AG130" s="101">
        <v>0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01">
        <v>0</v>
      </c>
      <c r="AQ130" s="101">
        <v>0</v>
      </c>
      <c r="AR130" s="101">
        <v>0</v>
      </c>
      <c r="AS130" s="101">
        <v>0</v>
      </c>
      <c r="AT130" s="101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>
      <c r="A131" s="45" t="s">
        <v>418</v>
      </c>
      <c r="B131" s="101">
        <v>0</v>
      </c>
      <c r="C131" s="101">
        <v>1850</v>
      </c>
      <c r="D131" s="101">
        <v>225</v>
      </c>
      <c r="E131" s="101">
        <v>0</v>
      </c>
      <c r="F131" s="101">
        <v>0</v>
      </c>
      <c r="G131" s="101">
        <v>6017.5</v>
      </c>
      <c r="H131" s="101">
        <v>0</v>
      </c>
      <c r="I131" s="101">
        <v>0</v>
      </c>
      <c r="J131" s="101">
        <v>0</v>
      </c>
      <c r="K131" s="101">
        <v>640</v>
      </c>
      <c r="L131" s="101">
        <v>99151.65</v>
      </c>
      <c r="M131" s="101">
        <v>0</v>
      </c>
      <c r="N131" s="101">
        <v>0</v>
      </c>
      <c r="O131" s="101">
        <v>0</v>
      </c>
      <c r="P131" s="101">
        <v>659.75</v>
      </c>
      <c r="Q131" s="101">
        <v>0</v>
      </c>
      <c r="R131" s="101">
        <v>0</v>
      </c>
      <c r="S131" s="101">
        <v>0</v>
      </c>
      <c r="T131" s="101">
        <v>200</v>
      </c>
      <c r="U131" s="101">
        <v>0</v>
      </c>
      <c r="V131" s="101">
        <v>0</v>
      </c>
      <c r="W131" s="101">
        <v>64111.43</v>
      </c>
      <c r="X131" s="101">
        <v>0</v>
      </c>
      <c r="Y131" s="101">
        <v>0</v>
      </c>
      <c r="Z131" s="101">
        <v>0</v>
      </c>
      <c r="AA131" s="101">
        <v>0</v>
      </c>
      <c r="AB131" s="101">
        <v>4350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01">
        <v>0</v>
      </c>
      <c r="AQ131" s="101">
        <v>0</v>
      </c>
      <c r="AR131" s="101">
        <v>0</v>
      </c>
      <c r="AS131" s="101">
        <v>0</v>
      </c>
      <c r="AT131" s="101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>
      <c r="A132" s="45" t="s">
        <v>419</v>
      </c>
      <c r="B132" s="101">
        <v>0</v>
      </c>
      <c r="C132" s="101">
        <v>1850</v>
      </c>
      <c r="D132" s="101">
        <v>0</v>
      </c>
      <c r="E132" s="101">
        <v>109897.25</v>
      </c>
      <c r="F132" s="101">
        <v>0</v>
      </c>
      <c r="G132" s="101">
        <v>6906</v>
      </c>
      <c r="H132" s="101">
        <v>1467.75</v>
      </c>
      <c r="I132" s="101">
        <v>0</v>
      </c>
      <c r="J132" s="101">
        <v>0</v>
      </c>
      <c r="K132" s="101">
        <v>935</v>
      </c>
      <c r="L132" s="101">
        <v>44067.4</v>
      </c>
      <c r="M132" s="101">
        <v>0</v>
      </c>
      <c r="N132" s="101">
        <v>0</v>
      </c>
      <c r="O132" s="101">
        <v>0</v>
      </c>
      <c r="P132" s="101">
        <v>565.5</v>
      </c>
      <c r="Q132" s="101">
        <v>125</v>
      </c>
      <c r="R132" s="101">
        <v>2403</v>
      </c>
      <c r="S132" s="101">
        <v>0</v>
      </c>
      <c r="T132" s="101">
        <v>100</v>
      </c>
      <c r="U132" s="101">
        <v>0</v>
      </c>
      <c r="V132" s="101">
        <v>0</v>
      </c>
      <c r="W132" s="101">
        <v>0</v>
      </c>
      <c r="X132" s="101">
        <v>0</v>
      </c>
      <c r="Y132" s="101">
        <v>192544.8</v>
      </c>
      <c r="Z132" s="101">
        <v>0</v>
      </c>
      <c r="AA132" s="101">
        <v>0</v>
      </c>
      <c r="AB132" s="101">
        <v>0</v>
      </c>
      <c r="AC132" s="101">
        <v>0</v>
      </c>
      <c r="AD132" s="101">
        <v>0</v>
      </c>
      <c r="AE132" s="101">
        <v>0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101">
        <v>0</v>
      </c>
      <c r="AL132" s="101">
        <v>0</v>
      </c>
      <c r="AM132" s="101">
        <v>0</v>
      </c>
      <c r="AN132" s="101">
        <v>0</v>
      </c>
      <c r="AO132" s="101">
        <v>0</v>
      </c>
      <c r="AP132" s="101">
        <v>0</v>
      </c>
      <c r="AQ132" s="101">
        <v>0</v>
      </c>
      <c r="AR132" s="101">
        <v>0</v>
      </c>
      <c r="AS132" s="101">
        <v>0</v>
      </c>
      <c r="AT132" s="101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>
      <c r="A133" s="45"/>
      <c r="B133" s="99">
        <f>SUBTOTAL(109,B121:B132)</f>
        <v>0</v>
      </c>
      <c r="C133" s="99">
        <f>SUBTOTAL(109,C121:C132)</f>
        <v>7625</v>
      </c>
      <c r="D133" s="99">
        <f>SUBTOTAL(109,D121:D132)</f>
        <v>3118</v>
      </c>
      <c r="E133" s="99">
        <f>SUBTOTAL(109,E121:E132)</f>
        <v>428874.66000000003</v>
      </c>
      <c r="F133" s="99">
        <f t="shared" ref="F133:AT133" si="9">SUBTOTAL(109,F121:F132)</f>
        <v>0</v>
      </c>
      <c r="G133" s="99">
        <f>SUBTOTAL(109,G121:G132)</f>
        <v>61495.149999999994</v>
      </c>
      <c r="H133" s="99">
        <f>SUBTOTAL(109,H121:H132)</f>
        <v>7947.82</v>
      </c>
      <c r="I133" s="99">
        <f t="shared" si="9"/>
        <v>0</v>
      </c>
      <c r="J133" s="99">
        <f t="shared" si="9"/>
        <v>0</v>
      </c>
      <c r="K133" s="99">
        <f>SUBTOTAL(109,K121:K132)</f>
        <v>11136.51</v>
      </c>
      <c r="L133" s="99">
        <f>SUBTOTAL(109,L121:L132)</f>
        <v>1171017.8099999998</v>
      </c>
      <c r="M133" s="99">
        <f t="shared" si="9"/>
        <v>32.5</v>
      </c>
      <c r="N133" s="99">
        <f>SUBTOTAL(109,N121:N132)</f>
        <v>262.5</v>
      </c>
      <c r="O133" s="99">
        <f t="shared" si="9"/>
        <v>0</v>
      </c>
      <c r="P133" s="99">
        <f>SUBTOTAL(109,P121:P132)</f>
        <v>5085</v>
      </c>
      <c r="Q133" s="99">
        <f>SUBTOTAL(109,Q121:Q132)</f>
        <v>1766.5</v>
      </c>
      <c r="R133" s="99">
        <f>SUBTOTAL(109,R121:R132)</f>
        <v>5565.7</v>
      </c>
      <c r="S133" s="99">
        <f>SUBTOTAL(109,S121:S132)</f>
        <v>67.38</v>
      </c>
      <c r="T133" s="99">
        <f>SUBTOTAL(109,T121:T132)</f>
        <v>4641.5</v>
      </c>
      <c r="U133" s="99">
        <f t="shared" si="9"/>
        <v>40</v>
      </c>
      <c r="V133" s="99">
        <f t="shared" si="9"/>
        <v>61183</v>
      </c>
      <c r="W133" s="99">
        <f t="shared" si="9"/>
        <v>64111.43</v>
      </c>
      <c r="X133" s="99">
        <f t="shared" si="9"/>
        <v>0</v>
      </c>
      <c r="Y133" s="99">
        <f t="shared" si="9"/>
        <v>668701.10000000009</v>
      </c>
      <c r="Z133" s="99">
        <f t="shared" si="9"/>
        <v>29.1</v>
      </c>
      <c r="AA133" s="99">
        <f t="shared" si="9"/>
        <v>0</v>
      </c>
      <c r="AB133" s="99">
        <f t="shared" si="9"/>
        <v>16983.03</v>
      </c>
      <c r="AC133" s="99">
        <f t="shared" si="9"/>
        <v>20281.5</v>
      </c>
      <c r="AD133" s="99">
        <f t="shared" si="9"/>
        <v>0</v>
      </c>
      <c r="AE133" s="99">
        <f t="shared" si="9"/>
        <v>18</v>
      </c>
      <c r="AF133" s="99">
        <f t="shared" si="9"/>
        <v>14093</v>
      </c>
      <c r="AG133" s="99">
        <f t="shared" si="9"/>
        <v>60</v>
      </c>
      <c r="AH133" s="99">
        <f t="shared" si="9"/>
        <v>0</v>
      </c>
      <c r="AI133" s="99">
        <f t="shared" si="9"/>
        <v>4.5</v>
      </c>
      <c r="AJ133" s="99">
        <f t="shared" si="9"/>
        <v>0</v>
      </c>
      <c r="AK133" s="99">
        <f t="shared" si="9"/>
        <v>0</v>
      </c>
      <c r="AL133" s="99">
        <f t="shared" si="9"/>
        <v>0</v>
      </c>
      <c r="AM133" s="99">
        <f t="shared" si="9"/>
        <v>0</v>
      </c>
      <c r="AN133" s="99">
        <f t="shared" si="9"/>
        <v>0</v>
      </c>
      <c r="AO133" s="99">
        <f t="shared" si="9"/>
        <v>0</v>
      </c>
      <c r="AP133" s="99">
        <f t="shared" si="9"/>
        <v>0</v>
      </c>
      <c r="AQ133" s="99">
        <f t="shared" si="9"/>
        <v>0</v>
      </c>
      <c r="AR133" s="99">
        <f t="shared" si="9"/>
        <v>0</v>
      </c>
      <c r="AS133" s="99">
        <f t="shared" si="9"/>
        <v>0</v>
      </c>
      <c r="AT133" s="99">
        <f t="shared" si="9"/>
        <v>5757.84</v>
      </c>
      <c r="AU133" s="99">
        <f>SUBTOTAL(109,AU121:AU132)</f>
        <v>2559898.5300000003</v>
      </c>
    </row>
    <row r="134" spans="1:47">
      <c r="A134" s="45" t="s">
        <v>420</v>
      </c>
      <c r="B134" s="97">
        <v>0</v>
      </c>
      <c r="C134" s="97">
        <v>0</v>
      </c>
      <c r="D134" s="97">
        <v>0</v>
      </c>
      <c r="E134" s="97">
        <v>1690</v>
      </c>
      <c r="F134" s="97">
        <v>0</v>
      </c>
      <c r="G134" s="97">
        <v>1998</v>
      </c>
      <c r="H134" s="97">
        <v>300</v>
      </c>
      <c r="I134" s="97">
        <v>0</v>
      </c>
      <c r="J134" s="97">
        <v>0</v>
      </c>
      <c r="K134" s="97">
        <v>320</v>
      </c>
      <c r="L134" s="97">
        <v>23354.6</v>
      </c>
      <c r="M134" s="97">
        <v>0</v>
      </c>
      <c r="N134" s="97">
        <v>0</v>
      </c>
      <c r="O134" s="97">
        <v>0</v>
      </c>
      <c r="P134" s="97">
        <v>0</v>
      </c>
      <c r="Q134" s="97">
        <v>125</v>
      </c>
      <c r="R134" s="97">
        <v>0</v>
      </c>
      <c r="S134" s="97">
        <v>0</v>
      </c>
      <c r="T134" s="97">
        <v>100</v>
      </c>
      <c r="U134" s="97">
        <v>0</v>
      </c>
      <c r="V134" s="97">
        <v>0</v>
      </c>
      <c r="W134" s="97">
        <v>0</v>
      </c>
      <c r="X134" s="97">
        <v>0</v>
      </c>
      <c r="Y134" s="97">
        <v>121062.72</v>
      </c>
      <c r="Z134" s="97">
        <v>0</v>
      </c>
      <c r="AA134" s="97">
        <v>0</v>
      </c>
      <c r="AB134" s="97">
        <v>2393.0500000000002</v>
      </c>
      <c r="AC134" s="97">
        <v>0</v>
      </c>
      <c r="AD134" s="97">
        <v>0</v>
      </c>
      <c r="AE134" s="97">
        <v>0</v>
      </c>
      <c r="AF134" s="97">
        <v>0</v>
      </c>
      <c r="AG134" s="97">
        <v>0</v>
      </c>
      <c r="AH134" s="97">
        <v>0</v>
      </c>
      <c r="AI134" s="97">
        <v>0</v>
      </c>
      <c r="AJ134" s="97">
        <v>0</v>
      </c>
      <c r="AK134" s="97">
        <v>0</v>
      </c>
      <c r="AL134" s="97">
        <v>0</v>
      </c>
      <c r="AM134" s="97">
        <v>0</v>
      </c>
      <c r="AN134" s="97">
        <v>0</v>
      </c>
      <c r="AO134" s="97">
        <v>0</v>
      </c>
      <c r="AP134" s="97">
        <v>0</v>
      </c>
      <c r="AQ134" s="97">
        <v>0</v>
      </c>
      <c r="AR134" s="97">
        <v>0</v>
      </c>
      <c r="AS134" s="97">
        <v>0</v>
      </c>
      <c r="AT134" s="97">
        <v>0</v>
      </c>
      <c r="AU134" s="115">
        <v>151343.37</v>
      </c>
    </row>
    <row r="135" spans="1:47">
      <c r="A135" s="45" t="s">
        <v>422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24">
        <v>178611.39</v>
      </c>
    </row>
    <row r="136" spans="1:47">
      <c r="A136" s="45" t="s">
        <v>424</v>
      </c>
      <c r="B136" s="130">
        <v>0</v>
      </c>
      <c r="C136" s="130">
        <v>231.25</v>
      </c>
      <c r="D136" s="130">
        <v>100</v>
      </c>
      <c r="E136" s="130">
        <v>0</v>
      </c>
      <c r="F136" s="130">
        <v>0</v>
      </c>
      <c r="G136" s="130">
        <v>3648.5</v>
      </c>
      <c r="H136" s="130">
        <v>0</v>
      </c>
      <c r="I136" s="130">
        <v>0</v>
      </c>
      <c r="J136" s="130">
        <v>0</v>
      </c>
      <c r="K136" s="130">
        <v>1014.5</v>
      </c>
      <c r="L136" s="130">
        <v>39163.879999999997</v>
      </c>
      <c r="M136" s="130">
        <v>44</v>
      </c>
      <c r="N136" s="130">
        <v>0</v>
      </c>
      <c r="O136" s="130">
        <v>0</v>
      </c>
      <c r="P136" s="130">
        <v>471.25</v>
      </c>
      <c r="Q136" s="130">
        <v>0</v>
      </c>
      <c r="R136" s="130">
        <v>204.24</v>
      </c>
      <c r="S136" s="130">
        <v>80.92</v>
      </c>
      <c r="T136" s="130">
        <v>219.25</v>
      </c>
      <c r="U136" s="130">
        <v>0</v>
      </c>
      <c r="V136" s="130">
        <v>158.36000000000001</v>
      </c>
      <c r="W136" s="130">
        <v>0</v>
      </c>
      <c r="X136" s="130">
        <v>0</v>
      </c>
      <c r="Y136" s="130">
        <v>213321.93</v>
      </c>
      <c r="Z136" s="130">
        <v>73.91</v>
      </c>
      <c r="AA136" s="130">
        <v>0</v>
      </c>
      <c r="AB136" s="130">
        <v>1865.5</v>
      </c>
      <c r="AC136" s="130">
        <v>0</v>
      </c>
      <c r="AD136" s="130">
        <v>57.12</v>
      </c>
      <c r="AE136" s="130">
        <v>14.64</v>
      </c>
      <c r="AF136" s="130">
        <v>70.98</v>
      </c>
      <c r="AG136" s="130">
        <v>152.1</v>
      </c>
      <c r="AH136" s="130">
        <v>0</v>
      </c>
      <c r="AI136" s="130">
        <v>0</v>
      </c>
      <c r="AJ136" s="130">
        <v>0</v>
      </c>
      <c r="AK136" s="130">
        <v>105.6</v>
      </c>
      <c r="AL136" s="130">
        <v>70.739999999999995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63</v>
      </c>
      <c r="AU136" s="132">
        <v>261131.67</v>
      </c>
    </row>
    <row r="137" spans="1:47">
      <c r="A137" s="45" t="s">
        <v>426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24">
        <v>177150.17</v>
      </c>
    </row>
    <row r="138" spans="1:47">
      <c r="A138" s="45" t="s">
        <v>428</v>
      </c>
      <c r="B138" s="130">
        <v>0</v>
      </c>
      <c r="C138" s="130">
        <v>1873.42</v>
      </c>
      <c r="D138" s="130">
        <v>1536.44</v>
      </c>
      <c r="E138" s="130">
        <v>0</v>
      </c>
      <c r="F138" s="130">
        <v>0</v>
      </c>
      <c r="G138" s="130">
        <v>13094.12</v>
      </c>
      <c r="H138" s="130">
        <v>201.22</v>
      </c>
      <c r="I138" s="130">
        <v>0</v>
      </c>
      <c r="J138" s="130">
        <v>0</v>
      </c>
      <c r="K138" s="130">
        <v>648.1</v>
      </c>
      <c r="L138" s="130">
        <v>0</v>
      </c>
      <c r="M138" s="130">
        <v>0</v>
      </c>
      <c r="N138" s="130">
        <v>0</v>
      </c>
      <c r="O138" s="130">
        <v>0</v>
      </c>
      <c r="P138" s="130">
        <v>381.76</v>
      </c>
      <c r="Q138" s="130">
        <v>250</v>
      </c>
      <c r="R138" s="130">
        <v>113.94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85.43</v>
      </c>
      <c r="Z138" s="130">
        <v>0</v>
      </c>
      <c r="AA138" s="130">
        <v>0</v>
      </c>
      <c r="AB138" s="130">
        <v>0</v>
      </c>
      <c r="AC138" s="130">
        <v>0</v>
      </c>
      <c r="AD138" s="130">
        <v>0</v>
      </c>
      <c r="AE138" s="130">
        <v>1075</v>
      </c>
      <c r="AF138" s="130">
        <v>0</v>
      </c>
      <c r="AG138" s="130">
        <v>4094.52</v>
      </c>
      <c r="AH138" s="130">
        <v>0</v>
      </c>
      <c r="AI138" s="130">
        <v>0</v>
      </c>
      <c r="AJ138" s="130">
        <v>0</v>
      </c>
      <c r="AK138" s="130">
        <v>0</v>
      </c>
      <c r="AL138" s="130">
        <v>0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1650</v>
      </c>
      <c r="AU138" s="132">
        <v>25003.95</v>
      </c>
    </row>
    <row r="139" spans="1:47">
      <c r="A139" s="45" t="s">
        <v>430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50">
        <v>56069.65</v>
      </c>
    </row>
    <row r="140" spans="1:47">
      <c r="A140" s="45" t="s">
        <v>432</v>
      </c>
      <c r="B140" s="130">
        <v>0</v>
      </c>
      <c r="C140" s="130">
        <v>850.32</v>
      </c>
      <c r="D140" s="130">
        <v>7996.23</v>
      </c>
      <c r="E140" s="130">
        <v>3296.72</v>
      </c>
      <c r="F140" s="130">
        <v>0</v>
      </c>
      <c r="G140" s="130">
        <v>3308.29</v>
      </c>
      <c r="H140" s="130">
        <v>583.16</v>
      </c>
      <c r="I140" s="130">
        <v>0</v>
      </c>
      <c r="J140" s="130">
        <v>0</v>
      </c>
      <c r="K140" s="130">
        <v>401.5</v>
      </c>
      <c r="L140" s="137">
        <v>7287</v>
      </c>
      <c r="M140" s="130">
        <v>0</v>
      </c>
      <c r="N140" s="130">
        <v>53.15</v>
      </c>
      <c r="O140" s="130">
        <v>0</v>
      </c>
      <c r="P140" s="130">
        <v>275.68</v>
      </c>
      <c r="Q140" s="130">
        <v>0</v>
      </c>
      <c r="R140" s="130">
        <v>1647.83</v>
      </c>
      <c r="S140" s="130">
        <v>6075.01</v>
      </c>
      <c r="T140" s="130">
        <v>437.17</v>
      </c>
      <c r="U140" s="130">
        <v>7500</v>
      </c>
      <c r="V140" s="130">
        <v>10375</v>
      </c>
      <c r="W140" s="130">
        <v>0</v>
      </c>
      <c r="X140" s="130">
        <v>0</v>
      </c>
      <c r="Y140" s="130">
        <v>23260.65</v>
      </c>
      <c r="Z140" s="130">
        <v>0</v>
      </c>
      <c r="AA140" s="130">
        <v>0</v>
      </c>
      <c r="AB140" s="130">
        <v>0</v>
      </c>
      <c r="AC140" s="130">
        <v>0</v>
      </c>
      <c r="AD140" s="130">
        <v>0</v>
      </c>
      <c r="AE140" s="130">
        <v>0</v>
      </c>
      <c r="AF140" s="130">
        <v>0</v>
      </c>
      <c r="AG140" s="130">
        <v>0</v>
      </c>
      <c r="AH140" s="130">
        <v>0</v>
      </c>
      <c r="AI140" s="130">
        <v>0</v>
      </c>
      <c r="AJ140" s="130">
        <v>0</v>
      </c>
      <c r="AK140" s="130">
        <v>0</v>
      </c>
      <c r="AL140" s="130">
        <v>0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29.74</v>
      </c>
      <c r="AT140" s="130">
        <v>0</v>
      </c>
      <c r="AU140" s="132">
        <v>73377.45</v>
      </c>
    </row>
    <row r="141" spans="1:47">
      <c r="A141" s="45" t="s">
        <v>434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24">
        <v>21248.79</v>
      </c>
    </row>
    <row r="142" spans="1:47">
      <c r="A142" s="45" t="s">
        <v>436</v>
      </c>
      <c r="B142" s="130">
        <v>0</v>
      </c>
      <c r="C142" s="130">
        <v>0</v>
      </c>
      <c r="D142" s="130">
        <v>1460</v>
      </c>
      <c r="E142" s="130">
        <v>0</v>
      </c>
      <c r="F142" s="130">
        <v>0</v>
      </c>
      <c r="G142" s="130">
        <v>4029.5</v>
      </c>
      <c r="H142" s="130">
        <v>0</v>
      </c>
      <c r="I142" s="130">
        <v>0</v>
      </c>
      <c r="J142" s="130">
        <v>0</v>
      </c>
      <c r="K142" s="130">
        <v>480</v>
      </c>
      <c r="L142" s="137">
        <v>26322.66</v>
      </c>
      <c r="M142" s="130">
        <v>0</v>
      </c>
      <c r="N142" s="130">
        <v>0</v>
      </c>
      <c r="O142" s="130">
        <v>0</v>
      </c>
      <c r="P142" s="130">
        <v>82.5</v>
      </c>
      <c r="Q142" s="130">
        <v>0</v>
      </c>
      <c r="R142" s="130">
        <v>56.25</v>
      </c>
      <c r="S142" s="130">
        <v>0</v>
      </c>
      <c r="T142" s="130">
        <v>404</v>
      </c>
      <c r="U142" s="130">
        <v>42</v>
      </c>
      <c r="V142" s="130">
        <v>0</v>
      </c>
      <c r="W142" s="130">
        <v>0</v>
      </c>
      <c r="X142" s="130">
        <v>0</v>
      </c>
      <c r="Y142" s="130">
        <v>32189.599999999999</v>
      </c>
      <c r="Z142" s="130">
        <v>0</v>
      </c>
      <c r="AA142" s="130">
        <v>0</v>
      </c>
      <c r="AB142" s="130">
        <v>4</v>
      </c>
      <c r="AC142" s="130">
        <v>0</v>
      </c>
      <c r="AD142" s="130">
        <v>0</v>
      </c>
      <c r="AE142" s="130">
        <v>0</v>
      </c>
      <c r="AF142" s="130">
        <v>0</v>
      </c>
      <c r="AG142" s="130">
        <v>0</v>
      </c>
      <c r="AH142" s="130">
        <v>0</v>
      </c>
      <c r="AI142" s="130">
        <v>0</v>
      </c>
      <c r="AJ142" s="130">
        <v>0</v>
      </c>
      <c r="AK142" s="130">
        <v>0</v>
      </c>
      <c r="AL142" s="130">
        <v>0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255</v>
      </c>
      <c r="AU142" s="132">
        <v>65325.51</v>
      </c>
    </row>
    <row r="143" spans="1:47">
      <c r="A143" s="45" t="s">
        <v>438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24">
        <v>65221.45</v>
      </c>
    </row>
    <row r="144" spans="1:47">
      <c r="A144" s="45" t="s">
        <v>440</v>
      </c>
      <c r="B144" s="137">
        <v>0</v>
      </c>
      <c r="C144" s="137">
        <v>3360</v>
      </c>
      <c r="D144" s="137">
        <v>0</v>
      </c>
      <c r="E144" s="137">
        <v>107448.75</v>
      </c>
      <c r="F144" s="137">
        <v>0</v>
      </c>
      <c r="G144" s="137">
        <v>8413.7000000000007</v>
      </c>
      <c r="H144" s="137">
        <v>140.13</v>
      </c>
      <c r="I144" s="137">
        <v>0</v>
      </c>
      <c r="J144" s="137">
        <v>0</v>
      </c>
      <c r="K144" s="137">
        <v>531.04999999999995</v>
      </c>
      <c r="L144" s="137">
        <v>15214.2</v>
      </c>
      <c r="M144" s="137">
        <v>0</v>
      </c>
      <c r="N144" s="137">
        <v>0</v>
      </c>
      <c r="O144" s="137">
        <v>0</v>
      </c>
      <c r="P144" s="137">
        <v>247.5</v>
      </c>
      <c r="Q144" s="137">
        <v>0</v>
      </c>
      <c r="R144" s="137">
        <v>112.5</v>
      </c>
      <c r="S144" s="137">
        <v>0</v>
      </c>
      <c r="T144" s="137">
        <v>0</v>
      </c>
      <c r="U144" s="137">
        <v>0</v>
      </c>
      <c r="V144" s="137">
        <v>0</v>
      </c>
      <c r="W144" s="137">
        <v>0</v>
      </c>
      <c r="X144" s="137">
        <v>0</v>
      </c>
      <c r="Y144" s="137">
        <v>93677.45</v>
      </c>
      <c r="Z144" s="137">
        <v>0</v>
      </c>
      <c r="AA144" s="137">
        <v>0</v>
      </c>
      <c r="AB144" s="137">
        <v>2440</v>
      </c>
      <c r="AC144" s="137">
        <v>0</v>
      </c>
      <c r="AD144" s="137">
        <v>0</v>
      </c>
      <c r="AE144" s="137">
        <v>0</v>
      </c>
      <c r="AF144" s="137">
        <v>0</v>
      </c>
      <c r="AG144" s="137">
        <v>0</v>
      </c>
      <c r="AH144" s="137">
        <v>0</v>
      </c>
      <c r="AI144" s="137">
        <v>0</v>
      </c>
      <c r="AJ144" s="137">
        <v>0</v>
      </c>
      <c r="AK144" s="137">
        <v>0</v>
      </c>
      <c r="AL144" s="137">
        <v>0</v>
      </c>
      <c r="AM144" s="137">
        <v>0</v>
      </c>
      <c r="AN144" s="137">
        <v>0</v>
      </c>
      <c r="AO144" s="137">
        <v>0</v>
      </c>
      <c r="AP144" s="137">
        <v>0</v>
      </c>
      <c r="AQ144" s="137">
        <v>0</v>
      </c>
      <c r="AR144" s="137">
        <v>0</v>
      </c>
      <c r="AS144" s="137">
        <v>0</v>
      </c>
      <c r="AT144" s="137">
        <v>0</v>
      </c>
      <c r="AU144" s="132">
        <v>231585.28</v>
      </c>
    </row>
    <row r="145" spans="1:47">
      <c r="A145" s="45" t="s">
        <v>442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82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24">
        <v>162575.81</v>
      </c>
    </row>
    <row r="146" spans="1:47">
      <c r="A146" s="148"/>
      <c r="B146" s="99">
        <f>SUBTOTAL(109,B134:B145)</f>
        <v>0</v>
      </c>
      <c r="C146" s="99">
        <f t="shared" ref="C146:P146" si="10">SUBTOTAL(109,C134:C145)</f>
        <v>12082.05</v>
      </c>
      <c r="D146" s="99">
        <f t="shared" si="10"/>
        <v>15398.189999999999</v>
      </c>
      <c r="E146" s="99">
        <f t="shared" si="10"/>
        <v>113345.47</v>
      </c>
      <c r="F146" s="99">
        <f t="shared" si="10"/>
        <v>3605.56</v>
      </c>
      <c r="G146" s="99">
        <f t="shared" si="10"/>
        <v>65413.960000000006</v>
      </c>
      <c r="H146" s="99">
        <f t="shared" si="10"/>
        <v>2485.6800000000003</v>
      </c>
      <c r="I146" s="99">
        <f t="shared" si="10"/>
        <v>0</v>
      </c>
      <c r="J146" s="99">
        <f t="shared" si="10"/>
        <v>0</v>
      </c>
      <c r="K146" s="99">
        <f t="shared" si="10"/>
        <v>7063.04</v>
      </c>
      <c r="L146" s="99">
        <f t="shared" si="10"/>
        <v>180944.77000000002</v>
      </c>
      <c r="M146" s="99">
        <f t="shared" si="10"/>
        <v>44</v>
      </c>
      <c r="N146" s="99">
        <f t="shared" si="10"/>
        <v>159.07999999999998</v>
      </c>
      <c r="O146" s="99">
        <f t="shared" si="10"/>
        <v>0</v>
      </c>
      <c r="P146" s="99">
        <f t="shared" si="10"/>
        <v>2189.19</v>
      </c>
      <c r="Q146" s="99">
        <f>SUBTOTAL(109,Q134:Q145)</f>
        <v>375</v>
      </c>
      <c r="R146" s="99">
        <f t="shared" ref="R146" si="11">SUBTOTAL(109,R134:R145)</f>
        <v>3168.9</v>
      </c>
      <c r="S146" s="99">
        <f t="shared" ref="S146" si="12">SUBTOTAL(109,S134:S145)</f>
        <v>6202.93</v>
      </c>
      <c r="T146" s="99">
        <f t="shared" ref="T146" si="13">SUBTOTAL(109,T134:T145)</f>
        <v>3010.88</v>
      </c>
      <c r="U146" s="99">
        <f t="shared" ref="U146" si="14">SUBTOTAL(109,U134:U145)</f>
        <v>15178.970000000001</v>
      </c>
      <c r="V146" s="99">
        <f t="shared" ref="V146" si="15">SUBTOTAL(109,V134:V145)</f>
        <v>29208.36</v>
      </c>
      <c r="W146" s="99">
        <f t="shared" ref="W146" si="16">SUBTOTAL(109,W134:W145)</f>
        <v>0</v>
      </c>
      <c r="X146" s="99">
        <f t="shared" ref="X146" si="17">SUBTOTAL(109,X134:X145)</f>
        <v>0</v>
      </c>
      <c r="Y146" s="99">
        <f t="shared" ref="Y146" si="18">SUBTOTAL(109,Y134:Y145)</f>
        <v>988181.93</v>
      </c>
      <c r="Z146" s="99">
        <f t="shared" ref="Z146" si="19">SUBTOTAL(109,Z134:Z145)</f>
        <v>73.91</v>
      </c>
      <c r="AA146" s="99">
        <f>SUBTOTAL(109,AA134:AA145)</f>
        <v>0</v>
      </c>
      <c r="AB146" s="99">
        <f t="shared" ref="AB146" si="20">SUBTOTAL(109,AB134:AB145)</f>
        <v>11582.55</v>
      </c>
      <c r="AC146" s="99">
        <f t="shared" ref="AC146" si="21">SUBTOTAL(109,AC134:AC145)</f>
        <v>0</v>
      </c>
      <c r="AD146" s="99">
        <f t="shared" ref="AD146" si="22">SUBTOTAL(109,AD134:AD145)</f>
        <v>57.12</v>
      </c>
      <c r="AE146" s="99">
        <f t="shared" ref="AE146" si="23">SUBTOTAL(109,AE134:AE145)</f>
        <v>1400.09</v>
      </c>
      <c r="AF146" s="99">
        <f t="shared" ref="AF146" si="24">SUBTOTAL(109,AF134:AF145)</f>
        <v>70.98</v>
      </c>
      <c r="AG146" s="99">
        <f t="shared" ref="AG146" si="25">SUBTOTAL(109,AG134:AG145)</f>
        <v>4246.62</v>
      </c>
      <c r="AH146" s="99">
        <f t="shared" ref="AH146" si="26">SUBTOTAL(109,AH134:AH145)</f>
        <v>0</v>
      </c>
      <c r="AI146" s="99">
        <f t="shared" ref="AI146" si="27">SUBTOTAL(109,AI134:AI145)</f>
        <v>0</v>
      </c>
      <c r="AJ146" s="99">
        <f t="shared" ref="AJ146" si="28">SUBTOTAL(109,AJ134:AJ145)</f>
        <v>0</v>
      </c>
      <c r="AK146" s="99">
        <f t="shared" ref="AK146" si="29">SUBTOTAL(109,AK134:AK145)</f>
        <v>105.6</v>
      </c>
      <c r="AL146" s="99">
        <f>SUBTOTAL(109,AL134:AL145)</f>
        <v>70.739999999999995</v>
      </c>
      <c r="AM146" s="99">
        <f t="shared" ref="AM146" si="30">SUBTOTAL(109,AM134:AM145)</f>
        <v>0</v>
      </c>
      <c r="AN146" s="99">
        <f t="shared" ref="AN146" si="31">SUBTOTAL(109,AN134:AN145)</f>
        <v>0</v>
      </c>
      <c r="AO146" s="99">
        <f t="shared" ref="AO146" si="32">SUBTOTAL(109,AO134:AO145)</f>
        <v>0</v>
      </c>
      <c r="AP146" s="99">
        <f t="shared" ref="AP146" si="33">SUBTOTAL(109,AP134:AP145)</f>
        <v>0</v>
      </c>
      <c r="AQ146" s="99">
        <f t="shared" ref="AQ146" si="34">SUBTOTAL(109,AQ134:AQ145)</f>
        <v>0</v>
      </c>
      <c r="AR146" s="99">
        <f t="shared" ref="AR146" si="35">SUBTOTAL(109,AR134:AR145)</f>
        <v>0</v>
      </c>
      <c r="AS146" s="99">
        <f t="shared" ref="AS146" si="36">SUBTOTAL(109,AS134:AS145)</f>
        <v>29.74</v>
      </c>
      <c r="AT146" s="99">
        <f t="shared" ref="AT146" si="37">SUBTOTAL(109,AT134:AT145)</f>
        <v>2949.18</v>
      </c>
      <c r="AU146" s="99">
        <f t="shared" ref="AU146" si="38">SUBTOTAL(109,AU134:AU145)</f>
        <v>1468644.4900000002</v>
      </c>
    </row>
    <row r="147" spans="1:47">
      <c r="A147" s="45" t="s">
        <v>444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24">
        <v>186278.88</v>
      </c>
    </row>
    <row r="148" spans="1:47">
      <c r="A148" s="45" t="s">
        <v>446</v>
      </c>
      <c r="B148" s="130">
        <v>840</v>
      </c>
      <c r="C148" s="130">
        <v>0</v>
      </c>
      <c r="D148" s="130">
        <v>2880</v>
      </c>
      <c r="E148" s="130">
        <v>4232.7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710</v>
      </c>
      <c r="L148" s="130">
        <v>0</v>
      </c>
      <c r="M148" s="130">
        <v>0</v>
      </c>
      <c r="N148" s="130">
        <v>0</v>
      </c>
      <c r="O148" s="130">
        <v>0</v>
      </c>
      <c r="P148" s="130">
        <v>0</v>
      </c>
      <c r="Q148" s="130">
        <v>0</v>
      </c>
      <c r="R148" s="130">
        <v>173</v>
      </c>
      <c r="S148" s="130">
        <v>0</v>
      </c>
      <c r="T148" s="130">
        <v>213</v>
      </c>
      <c r="U148" s="130">
        <v>0</v>
      </c>
      <c r="V148" s="130">
        <v>0</v>
      </c>
      <c r="W148" s="130">
        <v>0</v>
      </c>
      <c r="X148" s="130">
        <v>0</v>
      </c>
      <c r="Y148" s="130">
        <v>185817.52</v>
      </c>
      <c r="Z148" s="130">
        <v>0</v>
      </c>
      <c r="AA148" s="130">
        <v>0</v>
      </c>
      <c r="AB148" s="130">
        <v>0</v>
      </c>
      <c r="AC148" s="130">
        <v>0</v>
      </c>
      <c r="AD148" s="130">
        <v>0</v>
      </c>
      <c r="AE148" s="130">
        <v>0</v>
      </c>
      <c r="AF148" s="130">
        <v>0</v>
      </c>
      <c r="AG148" s="130">
        <v>0</v>
      </c>
      <c r="AH148" s="130">
        <v>0</v>
      </c>
      <c r="AI148" s="130">
        <v>0</v>
      </c>
      <c r="AJ148" s="130">
        <v>0</v>
      </c>
      <c r="AK148" s="130">
        <v>0</v>
      </c>
      <c r="AL148" s="130">
        <v>0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161.03</v>
      </c>
      <c r="AU148" s="132">
        <v>195027.25</v>
      </c>
    </row>
    <row r="149" spans="1:47">
      <c r="A149" s="45" t="s">
        <v>447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24">
        <v>153937.84</v>
      </c>
    </row>
    <row r="150" spans="1:47">
      <c r="A150" s="45" t="s">
        <v>450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2370.56</v>
      </c>
      <c r="H150" s="130">
        <v>747.36</v>
      </c>
      <c r="I150" s="130">
        <v>0</v>
      </c>
      <c r="J150" s="130">
        <v>0</v>
      </c>
      <c r="K150" s="130">
        <v>504</v>
      </c>
      <c r="L150" s="131">
        <v>137.25</v>
      </c>
      <c r="M150" s="130">
        <v>0</v>
      </c>
      <c r="N150" s="130">
        <v>0</v>
      </c>
      <c r="O150" s="130">
        <v>0</v>
      </c>
      <c r="P150" s="130">
        <v>94</v>
      </c>
      <c r="Q150" s="130">
        <v>0</v>
      </c>
      <c r="R150" s="130">
        <v>121</v>
      </c>
      <c r="S150" s="130">
        <v>0</v>
      </c>
      <c r="T150" s="130">
        <v>13860</v>
      </c>
      <c r="U150" s="130">
        <v>0</v>
      </c>
      <c r="V150" s="130">
        <v>0</v>
      </c>
      <c r="W150" s="130">
        <v>0</v>
      </c>
      <c r="X150" s="130">
        <v>0</v>
      </c>
      <c r="Y150" s="130">
        <v>56649.7</v>
      </c>
      <c r="Z150" s="130">
        <v>0</v>
      </c>
      <c r="AA150" s="130">
        <v>0</v>
      </c>
      <c r="AB150" s="130">
        <v>0</v>
      </c>
      <c r="AC150" s="130">
        <v>0</v>
      </c>
      <c r="AD150" s="130">
        <v>0</v>
      </c>
      <c r="AE150" s="130">
        <v>0</v>
      </c>
      <c r="AF150" s="130">
        <v>0</v>
      </c>
      <c r="AG150" s="130">
        <v>0</v>
      </c>
      <c r="AH150" s="130">
        <v>0</v>
      </c>
      <c r="AI150" s="130">
        <v>0</v>
      </c>
      <c r="AJ150" s="130">
        <v>0</v>
      </c>
      <c r="AK150" s="130">
        <v>0</v>
      </c>
      <c r="AL150" s="130">
        <v>0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2">
        <v>74483.87</v>
      </c>
    </row>
    <row r="151" spans="1:47">
      <c r="A151" s="45" t="s">
        <v>452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8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24">
        <v>16569.689999999999</v>
      </c>
    </row>
    <row r="152" spans="1:47">
      <c r="A152" s="45" t="s">
        <v>453</v>
      </c>
      <c r="B152" s="130">
        <v>0</v>
      </c>
      <c r="C152" s="130">
        <v>0</v>
      </c>
      <c r="D152" s="130">
        <v>2200</v>
      </c>
      <c r="E152" s="130">
        <v>0</v>
      </c>
      <c r="F152" s="130">
        <v>0</v>
      </c>
      <c r="G152" s="130">
        <v>2772</v>
      </c>
      <c r="H152" s="130">
        <v>0</v>
      </c>
      <c r="I152" s="130">
        <v>0</v>
      </c>
      <c r="J152" s="130">
        <v>0</v>
      </c>
      <c r="K152" s="130">
        <v>672</v>
      </c>
      <c r="L152" s="130">
        <v>0</v>
      </c>
      <c r="M152" s="130">
        <v>0</v>
      </c>
      <c r="N152" s="130">
        <v>0</v>
      </c>
      <c r="O152" s="130">
        <v>0</v>
      </c>
      <c r="P152" s="130">
        <v>94</v>
      </c>
      <c r="Q152" s="130">
        <v>0</v>
      </c>
      <c r="R152" s="130">
        <v>121</v>
      </c>
      <c r="S152" s="130">
        <v>0</v>
      </c>
      <c r="T152" s="130">
        <v>90.5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>
        <v>0</v>
      </c>
      <c r="AB152" s="130">
        <v>0</v>
      </c>
      <c r="AC152" s="130">
        <v>0</v>
      </c>
      <c r="AD152" s="130">
        <v>0</v>
      </c>
      <c r="AE152" s="130">
        <v>0</v>
      </c>
      <c r="AF152" s="130">
        <v>0</v>
      </c>
      <c r="AG152" s="130">
        <v>0</v>
      </c>
      <c r="AH152" s="130">
        <v>0</v>
      </c>
      <c r="AI152" s="130">
        <v>0</v>
      </c>
      <c r="AJ152" s="130">
        <v>0</v>
      </c>
      <c r="AK152" s="130">
        <v>0</v>
      </c>
      <c r="AL152" s="130">
        <v>0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2">
        <v>5949.5</v>
      </c>
    </row>
    <row r="153" spans="1:47">
      <c r="A153" s="45" t="s">
        <v>454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24">
        <v>28733.56</v>
      </c>
    </row>
    <row r="154" spans="1:47">
      <c r="A154" s="45" t="s">
        <v>458</v>
      </c>
      <c r="B154" s="130">
        <v>0</v>
      </c>
      <c r="C154" s="130">
        <v>0</v>
      </c>
      <c r="D154" s="130">
        <v>700</v>
      </c>
      <c r="E154" s="130">
        <v>0</v>
      </c>
      <c r="F154" s="130">
        <v>0</v>
      </c>
      <c r="G154" s="130">
        <v>7279</v>
      </c>
      <c r="H154" s="130">
        <v>2850</v>
      </c>
      <c r="I154" s="130">
        <v>0</v>
      </c>
      <c r="J154" s="130">
        <v>0</v>
      </c>
      <c r="K154" s="130">
        <v>504</v>
      </c>
      <c r="L154" s="131">
        <v>370</v>
      </c>
      <c r="M154" s="130">
        <v>0</v>
      </c>
      <c r="N154" s="130">
        <v>1000</v>
      </c>
      <c r="O154" s="130">
        <v>0</v>
      </c>
      <c r="P154" s="130">
        <v>235</v>
      </c>
      <c r="Q154" s="130">
        <v>0</v>
      </c>
      <c r="R154" s="130">
        <v>181.5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>
        <v>0</v>
      </c>
      <c r="AB154" s="130">
        <v>0</v>
      </c>
      <c r="AC154" s="130">
        <v>0</v>
      </c>
      <c r="AD154" s="130">
        <v>0</v>
      </c>
      <c r="AE154" s="130">
        <v>0</v>
      </c>
      <c r="AF154" s="130">
        <v>0</v>
      </c>
      <c r="AG154" s="130">
        <v>0</v>
      </c>
      <c r="AH154" s="130">
        <v>0</v>
      </c>
      <c r="AI154" s="130">
        <v>0</v>
      </c>
      <c r="AJ154" s="130">
        <v>0</v>
      </c>
      <c r="AK154" s="130">
        <v>0</v>
      </c>
      <c r="AL154" s="130">
        <v>0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2">
        <v>13119.5</v>
      </c>
    </row>
    <row r="155" spans="1:47">
      <c r="A155" s="45" t="s">
        <v>459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24">
        <v>12969.38</v>
      </c>
    </row>
    <row r="156" spans="1:47">
      <c r="A156" s="45" t="s">
        <v>460</v>
      </c>
      <c r="B156" s="130">
        <v>0</v>
      </c>
      <c r="C156" s="130">
        <v>840</v>
      </c>
      <c r="D156" s="130">
        <v>1820</v>
      </c>
      <c r="E156" s="130">
        <v>692.25</v>
      </c>
      <c r="F156" s="130">
        <v>0</v>
      </c>
      <c r="G156" s="130">
        <v>2059.5</v>
      </c>
      <c r="H156" s="130">
        <v>0</v>
      </c>
      <c r="I156" s="130">
        <v>0</v>
      </c>
      <c r="J156" s="130">
        <v>0</v>
      </c>
      <c r="K156" s="130">
        <v>336</v>
      </c>
      <c r="L156" s="130">
        <v>0</v>
      </c>
      <c r="M156" s="130">
        <v>0</v>
      </c>
      <c r="N156" s="130">
        <v>400</v>
      </c>
      <c r="O156" s="130">
        <v>0</v>
      </c>
      <c r="P156" s="130">
        <v>300</v>
      </c>
      <c r="Q156" s="130">
        <v>0</v>
      </c>
      <c r="R156" s="130">
        <v>74</v>
      </c>
      <c r="S156" s="130">
        <v>0</v>
      </c>
      <c r="T156" s="130">
        <v>181</v>
      </c>
      <c r="U156" s="130">
        <v>0</v>
      </c>
      <c r="V156" s="130">
        <v>0</v>
      </c>
      <c r="W156" s="130">
        <v>0</v>
      </c>
      <c r="X156" s="130">
        <v>0</v>
      </c>
      <c r="Y156" s="130">
        <v>50634.879999999997</v>
      </c>
      <c r="Z156" s="130">
        <v>0</v>
      </c>
      <c r="AA156" s="130">
        <v>0</v>
      </c>
      <c r="AB156" s="130">
        <v>0</v>
      </c>
      <c r="AC156" s="130">
        <v>0</v>
      </c>
      <c r="AD156" s="130">
        <v>0</v>
      </c>
      <c r="AE156" s="130">
        <v>0</v>
      </c>
      <c r="AF156" s="130">
        <v>0</v>
      </c>
      <c r="AG156" s="130">
        <v>0</v>
      </c>
      <c r="AH156" s="130">
        <v>0</v>
      </c>
      <c r="AI156" s="130">
        <v>0</v>
      </c>
      <c r="AJ156" s="130">
        <v>0</v>
      </c>
      <c r="AK156" s="130">
        <v>0</v>
      </c>
      <c r="AL156" s="130">
        <v>0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27.8</v>
      </c>
      <c r="AU156" s="132">
        <v>57365.43</v>
      </c>
    </row>
    <row r="157" spans="1:47">
      <c r="A157" s="45" t="s">
        <v>464</v>
      </c>
      <c r="B157" s="174">
        <v>0</v>
      </c>
      <c r="C157" s="174">
        <v>420</v>
      </c>
      <c r="D157" s="174">
        <v>0</v>
      </c>
      <c r="E157" s="174">
        <v>105180.45</v>
      </c>
      <c r="F157" s="174">
        <v>0</v>
      </c>
      <c r="G157" s="174">
        <v>9003</v>
      </c>
      <c r="H157" s="174">
        <v>3800</v>
      </c>
      <c r="I157" s="174">
        <v>0</v>
      </c>
      <c r="J157" s="174">
        <v>0</v>
      </c>
      <c r="K157" s="174">
        <v>640</v>
      </c>
      <c r="L157" s="179">
        <v>468.18</v>
      </c>
      <c r="M157" s="174">
        <v>0</v>
      </c>
      <c r="N157" s="174">
        <v>300</v>
      </c>
      <c r="O157" s="174">
        <v>0</v>
      </c>
      <c r="P157" s="174">
        <v>151</v>
      </c>
      <c r="Q157" s="174">
        <v>0</v>
      </c>
      <c r="R157" s="174">
        <v>260</v>
      </c>
      <c r="S157" s="174">
        <v>0</v>
      </c>
      <c r="T157" s="174">
        <v>0</v>
      </c>
      <c r="U157" s="174">
        <v>0</v>
      </c>
      <c r="V157" s="174">
        <v>0</v>
      </c>
      <c r="W157" s="174">
        <v>0</v>
      </c>
      <c r="X157" s="174">
        <v>0</v>
      </c>
      <c r="Y157" s="174">
        <v>62475.76</v>
      </c>
      <c r="Z157" s="174">
        <v>0</v>
      </c>
      <c r="AA157" s="174">
        <v>0</v>
      </c>
      <c r="AB157" s="174">
        <v>1447.2</v>
      </c>
      <c r="AC157" s="174">
        <v>0</v>
      </c>
      <c r="AD157" s="174">
        <v>0</v>
      </c>
      <c r="AE157" s="174">
        <v>0</v>
      </c>
      <c r="AF157" s="174">
        <v>0</v>
      </c>
      <c r="AG157" s="174">
        <v>0</v>
      </c>
      <c r="AH157" s="174">
        <v>0</v>
      </c>
      <c r="AI157" s="174">
        <v>0</v>
      </c>
      <c r="AJ157" s="174">
        <v>0</v>
      </c>
      <c r="AK157" s="174">
        <v>0</v>
      </c>
      <c r="AL157" s="174">
        <v>0</v>
      </c>
      <c r="AM157" s="174">
        <v>0</v>
      </c>
      <c r="AN157" s="174">
        <v>0</v>
      </c>
      <c r="AO157" s="174">
        <v>0</v>
      </c>
      <c r="AP157" s="174">
        <v>0</v>
      </c>
      <c r="AQ157" s="174">
        <v>0</v>
      </c>
      <c r="AR157" s="174">
        <v>0</v>
      </c>
      <c r="AS157" s="174">
        <v>0</v>
      </c>
      <c r="AT157" s="174">
        <v>0</v>
      </c>
      <c r="AU157" s="175">
        <v>184145.59</v>
      </c>
    </row>
    <row r="158" spans="1:47">
      <c r="A158" s="45" t="s">
        <v>466</v>
      </c>
      <c r="B158" s="130">
        <v>0</v>
      </c>
      <c r="C158" s="130">
        <v>2382</v>
      </c>
      <c r="D158" s="130">
        <v>0</v>
      </c>
      <c r="E158" s="130">
        <v>307.5</v>
      </c>
      <c r="F158" s="130">
        <v>0</v>
      </c>
      <c r="G158" s="130">
        <v>11324.82</v>
      </c>
      <c r="H158" s="130">
        <v>6703.92</v>
      </c>
      <c r="I158" s="130">
        <v>0</v>
      </c>
      <c r="J158" s="130">
        <v>0</v>
      </c>
      <c r="K158" s="130">
        <v>412</v>
      </c>
      <c r="L158" s="137">
        <v>1810.25</v>
      </c>
      <c r="M158" s="130">
        <v>0</v>
      </c>
      <c r="N158" s="130">
        <v>600</v>
      </c>
      <c r="O158" s="130">
        <v>0</v>
      </c>
      <c r="P158" s="130">
        <v>453</v>
      </c>
      <c r="Q158" s="130">
        <v>0</v>
      </c>
      <c r="R158" s="130">
        <v>198</v>
      </c>
      <c r="S158" s="130">
        <v>0</v>
      </c>
      <c r="T158" s="130">
        <v>174.5</v>
      </c>
      <c r="U158" s="130">
        <v>0</v>
      </c>
      <c r="V158" s="130">
        <v>0</v>
      </c>
      <c r="W158" s="130">
        <v>0</v>
      </c>
      <c r="X158" s="130">
        <v>0</v>
      </c>
      <c r="Y158" s="130">
        <v>156229.54</v>
      </c>
      <c r="Z158" s="130">
        <v>0</v>
      </c>
      <c r="AA158" s="130">
        <v>0</v>
      </c>
      <c r="AB158" s="130">
        <v>1830</v>
      </c>
      <c r="AC158" s="130">
        <v>0</v>
      </c>
      <c r="AD158" s="130">
        <v>0</v>
      </c>
      <c r="AE158" s="130">
        <v>0</v>
      </c>
      <c r="AF158" s="130">
        <v>18264.75</v>
      </c>
      <c r="AG158" s="130">
        <v>0</v>
      </c>
      <c r="AH158" s="130">
        <v>0</v>
      </c>
      <c r="AI158" s="130">
        <v>0</v>
      </c>
      <c r="AJ158" s="130">
        <v>0</v>
      </c>
      <c r="AK158" s="130">
        <v>0</v>
      </c>
      <c r="AL158" s="130">
        <v>0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2">
        <v>200690.28</v>
      </c>
    </row>
    <row r="159" spans="1:47">
      <c r="A159" s="148"/>
      <c r="B159" s="99">
        <f>SUBTOTAL(109,B147:B158)</f>
        <v>840</v>
      </c>
      <c r="C159" s="99">
        <f t="shared" ref="C159:AU159" si="39">SUBTOTAL(109,C147:C158)</f>
        <v>7002</v>
      </c>
      <c r="D159" s="99">
        <f t="shared" si="39"/>
        <v>9750</v>
      </c>
      <c r="E159" s="99">
        <f t="shared" si="39"/>
        <v>113277.9</v>
      </c>
      <c r="F159" s="99">
        <f t="shared" si="39"/>
        <v>0</v>
      </c>
      <c r="G159" s="99">
        <f t="shared" si="39"/>
        <v>63427.999999999993</v>
      </c>
      <c r="H159" s="99">
        <f t="shared" si="39"/>
        <v>23538.309999999998</v>
      </c>
      <c r="I159" s="99">
        <f t="shared" si="39"/>
        <v>0</v>
      </c>
      <c r="J159" s="99">
        <f t="shared" si="39"/>
        <v>0</v>
      </c>
      <c r="K159" s="99">
        <f t="shared" si="39"/>
        <v>6296.8</v>
      </c>
      <c r="L159" s="99">
        <f t="shared" si="39"/>
        <v>4814.4599999999991</v>
      </c>
      <c r="M159" s="99">
        <f t="shared" si="39"/>
        <v>0</v>
      </c>
      <c r="N159" s="99">
        <f t="shared" si="39"/>
        <v>2778.5</v>
      </c>
      <c r="O159" s="99">
        <f t="shared" si="39"/>
        <v>0</v>
      </c>
      <c r="P159" s="99">
        <f t="shared" si="39"/>
        <v>2185.5</v>
      </c>
      <c r="Q159" s="99">
        <f t="shared" si="39"/>
        <v>0</v>
      </c>
      <c r="R159" s="99">
        <f t="shared" si="39"/>
        <v>1912</v>
      </c>
      <c r="S159" s="99">
        <f t="shared" si="39"/>
        <v>0</v>
      </c>
      <c r="T159" s="99">
        <f t="shared" si="39"/>
        <v>15174</v>
      </c>
      <c r="U159" s="99">
        <f t="shared" si="39"/>
        <v>0</v>
      </c>
      <c r="V159" s="99">
        <f t="shared" si="39"/>
        <v>5400</v>
      </c>
      <c r="W159" s="99">
        <f t="shared" si="39"/>
        <v>0</v>
      </c>
      <c r="X159" s="99">
        <f t="shared" si="39"/>
        <v>0</v>
      </c>
      <c r="Y159" s="99">
        <f t="shared" si="39"/>
        <v>828453.16</v>
      </c>
      <c r="Z159" s="99">
        <f t="shared" si="39"/>
        <v>0</v>
      </c>
      <c r="AA159" s="99">
        <f t="shared" si="39"/>
        <v>0</v>
      </c>
      <c r="AB159" s="99">
        <f t="shared" si="39"/>
        <v>23278.560000000001</v>
      </c>
      <c r="AC159" s="99">
        <f t="shared" si="39"/>
        <v>0</v>
      </c>
      <c r="AD159" s="99">
        <f t="shared" si="39"/>
        <v>0</v>
      </c>
      <c r="AE159" s="99">
        <f t="shared" si="39"/>
        <v>0</v>
      </c>
      <c r="AF159" s="99">
        <f t="shared" si="39"/>
        <v>18264.75</v>
      </c>
      <c r="AG159" s="99">
        <f t="shared" si="39"/>
        <v>0</v>
      </c>
      <c r="AH159" s="99">
        <f t="shared" si="39"/>
        <v>0</v>
      </c>
      <c r="AI159" s="99">
        <f t="shared" si="39"/>
        <v>0</v>
      </c>
      <c r="AJ159" s="99">
        <f t="shared" si="39"/>
        <v>0</v>
      </c>
      <c r="AK159" s="99">
        <f t="shared" si="39"/>
        <v>0</v>
      </c>
      <c r="AL159" s="99">
        <f t="shared" si="39"/>
        <v>0</v>
      </c>
      <c r="AM159" s="99">
        <f t="shared" si="39"/>
        <v>0</v>
      </c>
      <c r="AN159" s="99">
        <f t="shared" si="39"/>
        <v>0</v>
      </c>
      <c r="AO159" s="99">
        <f t="shared" si="39"/>
        <v>0</v>
      </c>
      <c r="AP159" s="99">
        <f t="shared" si="39"/>
        <v>0</v>
      </c>
      <c r="AQ159" s="99">
        <f t="shared" si="39"/>
        <v>0</v>
      </c>
      <c r="AR159" s="99">
        <f t="shared" si="39"/>
        <v>0</v>
      </c>
      <c r="AS159" s="99">
        <f t="shared" si="39"/>
        <v>0</v>
      </c>
      <c r="AT159" s="99">
        <f t="shared" si="39"/>
        <v>2876.8300000000004</v>
      </c>
      <c r="AU159" s="99">
        <f t="shared" si="39"/>
        <v>1129270.77</v>
      </c>
    </row>
    <row r="160" spans="1:47" s="187" customFormat="1">
      <c r="A160" s="148" t="s">
        <v>468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72">
        <v>87907.92</v>
      </c>
    </row>
    <row r="161" spans="1:47" s="187" customFormat="1">
      <c r="A161" s="148" t="s">
        <v>484</v>
      </c>
      <c r="B161" s="167">
        <v>0</v>
      </c>
      <c r="C161" s="167">
        <v>0</v>
      </c>
      <c r="D161" s="167">
        <v>0</v>
      </c>
      <c r="E161" s="167">
        <v>645</v>
      </c>
      <c r="F161" s="167">
        <v>4655</v>
      </c>
      <c r="G161" s="167">
        <v>6119.3</v>
      </c>
      <c r="H161" s="167">
        <v>0</v>
      </c>
      <c r="I161" s="167">
        <v>0</v>
      </c>
      <c r="J161" s="167">
        <v>0</v>
      </c>
      <c r="K161" s="167">
        <v>545</v>
      </c>
      <c r="L161" s="167">
        <v>1392.5</v>
      </c>
      <c r="M161" s="167">
        <v>0</v>
      </c>
      <c r="N161" s="167">
        <v>300</v>
      </c>
      <c r="O161" s="167">
        <v>0</v>
      </c>
      <c r="P161" s="167">
        <v>151</v>
      </c>
      <c r="Q161" s="167">
        <v>0</v>
      </c>
      <c r="R161" s="167">
        <v>198</v>
      </c>
      <c r="S161" s="167">
        <v>0</v>
      </c>
      <c r="T161" s="167">
        <v>222.33</v>
      </c>
      <c r="U161" s="167">
        <v>2400</v>
      </c>
      <c r="V161" s="167">
        <v>0</v>
      </c>
      <c r="W161" s="167">
        <v>0</v>
      </c>
      <c r="X161" s="167">
        <v>0</v>
      </c>
      <c r="Y161" s="167">
        <v>121166.02</v>
      </c>
      <c r="Z161" s="167">
        <v>0</v>
      </c>
      <c r="AA161" s="167">
        <v>0</v>
      </c>
      <c r="AB161" s="167">
        <v>0</v>
      </c>
      <c r="AC161" s="167">
        <v>0</v>
      </c>
      <c r="AD161" s="167">
        <v>0</v>
      </c>
      <c r="AE161" s="167">
        <v>0</v>
      </c>
      <c r="AF161" s="167">
        <v>0</v>
      </c>
      <c r="AG161" s="167">
        <v>0</v>
      </c>
      <c r="AH161" s="167">
        <v>0</v>
      </c>
      <c r="AI161" s="167">
        <v>0</v>
      </c>
      <c r="AJ161" s="167">
        <v>0</v>
      </c>
      <c r="AK161" s="167">
        <v>0</v>
      </c>
      <c r="AL161" s="167">
        <v>0</v>
      </c>
      <c r="AM161" s="167">
        <v>0</v>
      </c>
      <c r="AN161" s="167">
        <v>0</v>
      </c>
      <c r="AO161" s="167">
        <v>0</v>
      </c>
      <c r="AP161" s="167">
        <v>0</v>
      </c>
      <c r="AQ161" s="167">
        <v>0</v>
      </c>
      <c r="AR161" s="167">
        <v>0</v>
      </c>
      <c r="AS161" s="167">
        <v>0</v>
      </c>
      <c r="AT161" s="167">
        <v>0</v>
      </c>
      <c r="AU161" s="168">
        <v>137794.15</v>
      </c>
    </row>
    <row r="162" spans="1:47" s="187" customFormat="1">
      <c r="A162" s="148" t="s">
        <v>487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72">
        <v>205408.78</v>
      </c>
    </row>
    <row r="163" spans="1:47" s="187" customFormat="1">
      <c r="A163" s="148" t="s">
        <v>490</v>
      </c>
      <c r="B163" s="167">
        <v>0</v>
      </c>
      <c r="C163" s="167">
        <v>794</v>
      </c>
      <c r="D163" s="167">
        <v>859</v>
      </c>
      <c r="E163" s="167">
        <v>9805.5</v>
      </c>
      <c r="F163" s="167">
        <v>0</v>
      </c>
      <c r="G163" s="167">
        <v>4993</v>
      </c>
      <c r="H163" s="167">
        <v>1425</v>
      </c>
      <c r="I163" s="167">
        <v>0</v>
      </c>
      <c r="J163" s="167">
        <v>0</v>
      </c>
      <c r="K163" s="167">
        <v>456</v>
      </c>
      <c r="L163" s="167">
        <v>0</v>
      </c>
      <c r="M163" s="167">
        <v>0</v>
      </c>
      <c r="N163" s="167">
        <v>0</v>
      </c>
      <c r="O163" s="167">
        <v>0</v>
      </c>
      <c r="P163" s="167">
        <v>375</v>
      </c>
      <c r="Q163" s="167">
        <v>0</v>
      </c>
      <c r="R163" s="167">
        <v>2107.5</v>
      </c>
      <c r="S163" s="167">
        <v>0</v>
      </c>
      <c r="T163" s="167">
        <v>87.25</v>
      </c>
      <c r="U163" s="167">
        <v>0</v>
      </c>
      <c r="V163" s="167">
        <v>0</v>
      </c>
      <c r="W163" s="167">
        <v>0</v>
      </c>
      <c r="X163" s="167">
        <v>0</v>
      </c>
      <c r="Y163" s="167">
        <v>42859.97</v>
      </c>
      <c r="Z163" s="167">
        <v>0</v>
      </c>
      <c r="AA163" s="167">
        <v>0</v>
      </c>
      <c r="AB163" s="167">
        <v>0</v>
      </c>
      <c r="AC163" s="167">
        <v>0</v>
      </c>
      <c r="AD163" s="167">
        <v>0</v>
      </c>
      <c r="AE163" s="167">
        <v>0</v>
      </c>
      <c r="AF163" s="167">
        <v>0</v>
      </c>
      <c r="AG163" s="167">
        <v>0</v>
      </c>
      <c r="AH163" s="167">
        <v>0</v>
      </c>
      <c r="AI163" s="167">
        <v>0</v>
      </c>
      <c r="AJ163" s="167">
        <v>0</v>
      </c>
      <c r="AK163" s="167">
        <v>0</v>
      </c>
      <c r="AL163" s="167">
        <v>0</v>
      </c>
      <c r="AM163" s="167">
        <v>0</v>
      </c>
      <c r="AN163" s="167">
        <v>0</v>
      </c>
      <c r="AO163" s="167">
        <v>0</v>
      </c>
      <c r="AP163" s="167">
        <v>0</v>
      </c>
      <c r="AQ163" s="167">
        <v>0</v>
      </c>
      <c r="AR163" s="167">
        <v>0</v>
      </c>
      <c r="AS163" s="167">
        <v>0</v>
      </c>
      <c r="AT163" s="167">
        <v>1200</v>
      </c>
      <c r="AU163" s="168">
        <v>64962.22</v>
      </c>
    </row>
    <row r="164" spans="1:47" ht="18.75">
      <c r="A164" s="19" t="s">
        <v>175</v>
      </c>
      <c r="B164" s="20"/>
      <c r="C164" s="20"/>
      <c r="D164" s="20"/>
      <c r="E164" s="20"/>
    </row>
    <row r="165" spans="1:47" ht="18.75">
      <c r="A165" s="120" t="s">
        <v>496</v>
      </c>
      <c r="B165" s="20"/>
      <c r="C165" s="20"/>
      <c r="D165" s="20"/>
      <c r="E165" s="20"/>
    </row>
  </sheetData>
  <sheetProtection password="9E07" sheet="1" objects="1" scenarios="1"/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165"/>
  <sheetViews>
    <sheetView zoomScaleNormal="100" workbookViewId="0">
      <pane ySplit="3" topLeftCell="A151" activePane="bottomLeft" state="frozen"/>
      <selection activeCell="A85" sqref="A85"/>
      <selection pane="bottomLeft" activeCell="J163" sqref="J163"/>
    </sheetView>
  </sheetViews>
  <sheetFormatPr baseColWidth="10" defaultRowHeight="15"/>
  <cols>
    <col min="1" max="1" width="12.42578125" customWidth="1"/>
    <col min="22" max="22" width="14.7109375" customWidth="1"/>
  </cols>
  <sheetData>
    <row r="1" spans="1:48" ht="51" customHeight="1">
      <c r="A1" s="194" t="s">
        <v>477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48">
      <c r="A2" s="2" t="s">
        <v>110</v>
      </c>
      <c r="B2" s="72" t="s">
        <v>336</v>
      </c>
      <c r="C2" s="72" t="s">
        <v>337</v>
      </c>
      <c r="D2" s="72" t="s">
        <v>338</v>
      </c>
      <c r="E2" s="72" t="s">
        <v>339</v>
      </c>
      <c r="F2" s="72" t="s">
        <v>340</v>
      </c>
      <c r="G2" s="72" t="s">
        <v>341</v>
      </c>
      <c r="H2" s="72" t="s">
        <v>342</v>
      </c>
      <c r="I2" s="72" t="s">
        <v>343</v>
      </c>
      <c r="J2" s="72" t="s">
        <v>344</v>
      </c>
      <c r="K2" s="72" t="s">
        <v>345</v>
      </c>
      <c r="L2" s="72" t="s">
        <v>346</v>
      </c>
      <c r="M2" s="72" t="s">
        <v>347</v>
      </c>
      <c r="N2" s="72" t="s">
        <v>348</v>
      </c>
      <c r="O2" s="72" t="s">
        <v>349</v>
      </c>
      <c r="P2" s="72" t="s">
        <v>350</v>
      </c>
      <c r="Q2" s="72" t="s">
        <v>351</v>
      </c>
      <c r="R2" s="72" t="s">
        <v>352</v>
      </c>
      <c r="S2" s="86" t="s">
        <v>395</v>
      </c>
      <c r="T2" s="72" t="s">
        <v>353</v>
      </c>
      <c r="U2" s="72" t="s">
        <v>354</v>
      </c>
      <c r="V2" s="33" t="s">
        <v>109</v>
      </c>
    </row>
    <row r="3" spans="1:48">
      <c r="A3" s="4" t="s">
        <v>174</v>
      </c>
      <c r="B3" s="72" t="s">
        <v>143</v>
      </c>
      <c r="C3" s="72" t="s">
        <v>144</v>
      </c>
      <c r="D3" s="72" t="s">
        <v>145</v>
      </c>
      <c r="E3" s="72" t="s">
        <v>146</v>
      </c>
      <c r="F3" s="72" t="s">
        <v>147</v>
      </c>
      <c r="G3" s="72" t="s">
        <v>148</v>
      </c>
      <c r="H3" s="72" t="s">
        <v>149</v>
      </c>
      <c r="I3" s="72" t="s">
        <v>150</v>
      </c>
      <c r="J3" s="72" t="s">
        <v>99</v>
      </c>
      <c r="K3" s="72" t="s">
        <v>151</v>
      </c>
      <c r="L3" s="72" t="s">
        <v>79</v>
      </c>
      <c r="M3" s="72" t="s">
        <v>152</v>
      </c>
      <c r="N3" s="72" t="s">
        <v>79</v>
      </c>
      <c r="O3" s="72" t="s">
        <v>153</v>
      </c>
      <c r="P3" s="72" t="s">
        <v>152</v>
      </c>
      <c r="Q3" s="72" t="s">
        <v>79</v>
      </c>
      <c r="R3" s="72" t="s">
        <v>154</v>
      </c>
      <c r="S3" s="72" t="s">
        <v>191</v>
      </c>
      <c r="T3" s="72" t="s">
        <v>155</v>
      </c>
      <c r="U3" s="72" t="s">
        <v>79</v>
      </c>
      <c r="V3" s="33"/>
    </row>
    <row r="4" spans="1:48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9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9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9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9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9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9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9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9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9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9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9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9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11"/>
      <c r="B16" s="39">
        <f t="shared" ref="B16:V16" si="0">SUBTOTAL(109,B4:B15)</f>
        <v>0</v>
      </c>
      <c r="C16" s="39">
        <f t="shared" si="0"/>
        <v>21411.620000000003</v>
      </c>
      <c r="D16" s="39">
        <f t="shared" si="0"/>
        <v>49093.19</v>
      </c>
      <c r="E16" s="39">
        <f t="shared" si="0"/>
        <v>0</v>
      </c>
      <c r="F16" s="39">
        <f t="shared" si="0"/>
        <v>0</v>
      </c>
      <c r="G16" s="39">
        <f t="shared" si="0"/>
        <v>5</v>
      </c>
      <c r="H16" s="39">
        <f t="shared" si="0"/>
        <v>60510</v>
      </c>
      <c r="I16" s="39">
        <f t="shared" si="0"/>
        <v>23145</v>
      </c>
      <c r="J16" s="39">
        <f t="shared" si="0"/>
        <v>0</v>
      </c>
      <c r="K16" s="39">
        <f t="shared" si="0"/>
        <v>41755.789999999994</v>
      </c>
      <c r="L16" s="39">
        <f t="shared" si="0"/>
        <v>538632.07999999996</v>
      </c>
      <c r="M16" s="39">
        <f t="shared" si="0"/>
        <v>0</v>
      </c>
      <c r="N16" s="39">
        <f t="shared" si="0"/>
        <v>41882.86</v>
      </c>
      <c r="O16" s="39">
        <f t="shared" si="0"/>
        <v>31026.57</v>
      </c>
      <c r="P16" s="39">
        <f t="shared" si="0"/>
        <v>710878.21</v>
      </c>
      <c r="Q16" s="39">
        <f t="shared" si="0"/>
        <v>8480.36</v>
      </c>
      <c r="R16" s="39">
        <f t="shared" si="0"/>
        <v>64230.42</v>
      </c>
      <c r="S16" s="39">
        <f t="shared" si="0"/>
        <v>0</v>
      </c>
      <c r="T16" s="39">
        <f t="shared" si="0"/>
        <v>0</v>
      </c>
      <c r="U16" s="39">
        <f t="shared" si="0"/>
        <v>238851.61000000002</v>
      </c>
      <c r="V16" s="39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9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9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9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9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9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9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9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9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9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9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9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9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11"/>
      <c r="B29" s="39">
        <f t="shared" ref="B29:V29" si="1">SUBTOTAL(109,B17:B28)</f>
        <v>0</v>
      </c>
      <c r="C29" s="39">
        <f t="shared" si="1"/>
        <v>0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42378.69</v>
      </c>
      <c r="I29" s="39">
        <f t="shared" si="1"/>
        <v>0</v>
      </c>
      <c r="J29" s="39">
        <f t="shared" si="1"/>
        <v>0</v>
      </c>
      <c r="K29" s="39">
        <f t="shared" si="1"/>
        <v>62894.110000000008</v>
      </c>
      <c r="L29" s="39">
        <f t="shared" si="1"/>
        <v>747294.62999999989</v>
      </c>
      <c r="M29" s="39">
        <f t="shared" si="1"/>
        <v>0</v>
      </c>
      <c r="N29" s="39">
        <f t="shared" si="1"/>
        <v>39926.639999999999</v>
      </c>
      <c r="O29" s="39">
        <f t="shared" si="1"/>
        <v>32286.440000000002</v>
      </c>
      <c r="P29" s="39">
        <f t="shared" si="1"/>
        <v>1017689.7499999999</v>
      </c>
      <c r="Q29" s="39">
        <f t="shared" si="1"/>
        <v>36268.14</v>
      </c>
      <c r="R29" s="39">
        <f t="shared" si="1"/>
        <v>39109.93</v>
      </c>
      <c r="S29" s="39">
        <f t="shared" si="1"/>
        <v>0</v>
      </c>
      <c r="T29" s="39">
        <f t="shared" si="1"/>
        <v>0</v>
      </c>
      <c r="U29" s="39">
        <f t="shared" si="1"/>
        <v>240989.37</v>
      </c>
      <c r="V29" s="39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9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9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9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9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9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9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9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9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9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9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9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9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11"/>
      <c r="B42" s="39">
        <f t="shared" ref="B42:V42" si="2">SUBTOTAL(109,B30:B41)</f>
        <v>0</v>
      </c>
      <c r="C42" s="39">
        <f t="shared" si="2"/>
        <v>68.400000000000006</v>
      </c>
      <c r="D42" s="39">
        <f t="shared" si="2"/>
        <v>157.32</v>
      </c>
      <c r="E42" s="39">
        <f t="shared" si="2"/>
        <v>2040</v>
      </c>
      <c r="F42" s="39">
        <f t="shared" si="2"/>
        <v>92.3</v>
      </c>
      <c r="G42" s="39">
        <f t="shared" si="2"/>
        <v>0</v>
      </c>
      <c r="H42" s="39">
        <f t="shared" si="2"/>
        <v>9514.8599999999988</v>
      </c>
      <c r="I42" s="39">
        <f t="shared" si="2"/>
        <v>165394</v>
      </c>
      <c r="J42" s="39">
        <f t="shared" si="2"/>
        <v>120</v>
      </c>
      <c r="K42" s="39">
        <f t="shared" si="2"/>
        <v>104127.51999999999</v>
      </c>
      <c r="L42" s="39">
        <f t="shared" si="2"/>
        <v>961514.99999999988</v>
      </c>
      <c r="M42" s="39">
        <f t="shared" si="2"/>
        <v>0</v>
      </c>
      <c r="N42" s="39">
        <f t="shared" si="2"/>
        <v>43443.770000000004</v>
      </c>
      <c r="O42" s="39">
        <f t="shared" si="2"/>
        <v>30391.21</v>
      </c>
      <c r="P42" s="39">
        <f t="shared" si="2"/>
        <v>1620305.8599999999</v>
      </c>
      <c r="Q42" s="39">
        <f t="shared" si="2"/>
        <v>57292.72</v>
      </c>
      <c r="R42" s="39">
        <f t="shared" si="2"/>
        <v>44638.57</v>
      </c>
      <c r="S42" s="39">
        <f t="shared" si="2"/>
        <v>0</v>
      </c>
      <c r="T42" s="39">
        <f t="shared" si="2"/>
        <v>0</v>
      </c>
      <c r="U42" s="39">
        <f t="shared" si="2"/>
        <v>259736.12</v>
      </c>
      <c r="V42" s="39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9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9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9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9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9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9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9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9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9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9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9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9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11"/>
      <c r="B55" s="39">
        <f t="shared" ref="B55:V55" si="3">SUBTOTAL(109,B43:B54)</f>
        <v>3443.36</v>
      </c>
      <c r="C55" s="39">
        <f t="shared" si="3"/>
        <v>0</v>
      </c>
      <c r="D55" s="39">
        <f t="shared" si="3"/>
        <v>0</v>
      </c>
      <c r="E55" s="39">
        <f t="shared" si="3"/>
        <v>0</v>
      </c>
      <c r="F55" s="39">
        <f t="shared" si="3"/>
        <v>0</v>
      </c>
      <c r="G55" s="39">
        <f t="shared" si="3"/>
        <v>0</v>
      </c>
      <c r="H55" s="39">
        <f t="shared" si="3"/>
        <v>36615.549999999996</v>
      </c>
      <c r="I55" s="39">
        <f t="shared" si="3"/>
        <v>80448.06</v>
      </c>
      <c r="J55" s="39">
        <f t="shared" si="3"/>
        <v>0</v>
      </c>
      <c r="K55" s="39">
        <f t="shared" si="3"/>
        <v>103678.48999999999</v>
      </c>
      <c r="L55" s="39">
        <f t="shared" si="3"/>
        <v>1496698.6800000002</v>
      </c>
      <c r="M55" s="39">
        <f t="shared" si="3"/>
        <v>0</v>
      </c>
      <c r="N55" s="39">
        <f t="shared" si="3"/>
        <v>79546.5</v>
      </c>
      <c r="O55" s="39">
        <f t="shared" si="3"/>
        <v>30272.720000000001</v>
      </c>
      <c r="P55" s="39">
        <f t="shared" si="3"/>
        <v>2156130.2800000003</v>
      </c>
      <c r="Q55" s="39">
        <f t="shared" si="3"/>
        <v>54219.939999999995</v>
      </c>
      <c r="R55" s="39">
        <f t="shared" si="3"/>
        <v>65726.01999999999</v>
      </c>
      <c r="S55" s="39">
        <f t="shared" si="3"/>
        <v>0</v>
      </c>
      <c r="T55" s="39">
        <f t="shared" si="3"/>
        <v>0</v>
      </c>
      <c r="U55" s="39">
        <f t="shared" si="3"/>
        <v>302867.01</v>
      </c>
      <c r="V55" s="39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9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9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9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9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9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9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9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9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9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9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9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9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11"/>
      <c r="B68" s="39">
        <f t="shared" ref="B68:V68" si="4">SUBTOTAL(109,B56:B67)</f>
        <v>8408.83</v>
      </c>
      <c r="C68" s="39">
        <f t="shared" si="4"/>
        <v>171.92000000000002</v>
      </c>
      <c r="D68" s="39">
        <f t="shared" si="4"/>
        <v>0</v>
      </c>
      <c r="E68" s="39">
        <f t="shared" si="4"/>
        <v>5080</v>
      </c>
      <c r="F68" s="39">
        <f t="shared" si="4"/>
        <v>2</v>
      </c>
      <c r="G68" s="39">
        <f t="shared" si="4"/>
        <v>0</v>
      </c>
      <c r="H68" s="39">
        <f t="shared" si="4"/>
        <v>0</v>
      </c>
      <c r="I68" s="39">
        <f t="shared" si="4"/>
        <v>24697.75</v>
      </c>
      <c r="J68" s="39">
        <f t="shared" si="4"/>
        <v>4.55</v>
      </c>
      <c r="K68" s="39">
        <f t="shared" si="4"/>
        <v>195603.44</v>
      </c>
      <c r="L68" s="39">
        <f t="shared" si="4"/>
        <v>1948284.0999999996</v>
      </c>
      <c r="M68" s="39">
        <f t="shared" si="4"/>
        <v>18.2</v>
      </c>
      <c r="N68" s="39">
        <f t="shared" si="4"/>
        <v>151130.33000000002</v>
      </c>
      <c r="O68" s="39">
        <f t="shared" si="4"/>
        <v>27275.57</v>
      </c>
      <c r="P68" s="39">
        <f t="shared" si="4"/>
        <v>2525290.1</v>
      </c>
      <c r="Q68" s="39">
        <f t="shared" si="4"/>
        <v>41640.379999999997</v>
      </c>
      <c r="R68" s="39">
        <f t="shared" si="4"/>
        <v>70226.259999999995</v>
      </c>
      <c r="S68" s="39">
        <f t="shared" si="4"/>
        <v>0</v>
      </c>
      <c r="T68" s="39">
        <f t="shared" si="4"/>
        <v>110.8</v>
      </c>
      <c r="U68" s="39">
        <f t="shared" si="4"/>
        <v>433280.16000000003</v>
      </c>
      <c r="V68" s="39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9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9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9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9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9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9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9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9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9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11"/>
      <c r="B81" s="39">
        <f t="shared" ref="B81:V81" si="5">SUBTOTAL(109,B69:B80)</f>
        <v>12007</v>
      </c>
      <c r="C81" s="39">
        <f t="shared" si="5"/>
        <v>1414</v>
      </c>
      <c r="D81" s="39">
        <f t="shared" si="5"/>
        <v>376</v>
      </c>
      <c r="E81" s="39">
        <f t="shared" si="5"/>
        <v>10731.99</v>
      </c>
      <c r="F81" s="39">
        <f t="shared" si="5"/>
        <v>70</v>
      </c>
      <c r="G81" s="39">
        <f t="shared" si="5"/>
        <v>0</v>
      </c>
      <c r="H81" s="39">
        <f t="shared" si="5"/>
        <v>0</v>
      </c>
      <c r="I81" s="39">
        <f t="shared" si="5"/>
        <v>1268</v>
      </c>
      <c r="J81" s="39">
        <f t="shared" si="5"/>
        <v>31</v>
      </c>
      <c r="K81" s="39">
        <f t="shared" si="5"/>
        <v>351763.66</v>
      </c>
      <c r="L81" s="39">
        <f t="shared" si="5"/>
        <v>2633746.11</v>
      </c>
      <c r="M81" s="39">
        <f t="shared" si="5"/>
        <v>7066.32</v>
      </c>
      <c r="N81" s="39">
        <f t="shared" si="5"/>
        <v>149239.70000000001</v>
      </c>
      <c r="O81" s="39">
        <f t="shared" si="5"/>
        <v>28557.58</v>
      </c>
      <c r="P81" s="39">
        <f t="shared" si="5"/>
        <v>2262262.2700000005</v>
      </c>
      <c r="Q81" s="39">
        <f t="shared" si="5"/>
        <v>10964.099999999999</v>
      </c>
      <c r="R81" s="39">
        <f t="shared" si="5"/>
        <v>88429.180000000008</v>
      </c>
      <c r="S81" s="39">
        <f t="shared" si="5"/>
        <v>0</v>
      </c>
      <c r="T81" s="39">
        <f t="shared" si="5"/>
        <v>15.23</v>
      </c>
      <c r="U81" s="39">
        <f t="shared" si="5"/>
        <v>543215.72000000009</v>
      </c>
      <c r="V81" s="39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11" t="s">
        <v>177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9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11" t="s">
        <v>179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9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11" t="s">
        <v>183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9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11" t="s">
        <v>187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11" t="s">
        <v>190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29" t="s">
        <v>195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60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29" t="s">
        <v>199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60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29" t="s">
        <v>201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60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33" t="s">
        <v>202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60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33" t="s">
        <v>204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60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33" t="s">
        <v>205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60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33" t="s">
        <v>207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3"/>
      <c r="B94" s="39">
        <f t="shared" ref="B94:V94" si="6">SUBTOTAL(109,B82:B93)</f>
        <v>18326</v>
      </c>
      <c r="C94" s="39">
        <f t="shared" si="6"/>
        <v>1614.3</v>
      </c>
      <c r="D94" s="39">
        <f t="shared" si="6"/>
        <v>12</v>
      </c>
      <c r="E94" s="39">
        <f t="shared" si="6"/>
        <v>33.799999999999997</v>
      </c>
      <c r="F94" s="39">
        <f t="shared" si="6"/>
        <v>0</v>
      </c>
      <c r="G94" s="39">
        <f t="shared" si="6"/>
        <v>0</v>
      </c>
      <c r="H94" s="39">
        <f t="shared" si="6"/>
        <v>0</v>
      </c>
      <c r="I94" s="39">
        <f t="shared" si="6"/>
        <v>0</v>
      </c>
      <c r="J94" s="39">
        <f t="shared" si="6"/>
        <v>572</v>
      </c>
      <c r="K94" s="39">
        <f t="shared" si="6"/>
        <v>323326.09000000003</v>
      </c>
      <c r="L94" s="39">
        <f t="shared" si="6"/>
        <v>2973572.1400000006</v>
      </c>
      <c r="M94" s="39">
        <f t="shared" si="6"/>
        <v>17236.870000000003</v>
      </c>
      <c r="N94" s="39">
        <f t="shared" si="6"/>
        <v>132468.51</v>
      </c>
      <c r="O94" s="39">
        <f t="shared" si="6"/>
        <v>37779.589999999997</v>
      </c>
      <c r="P94" s="39">
        <f t="shared" si="6"/>
        <v>2357003.75</v>
      </c>
      <c r="Q94" s="39">
        <f t="shared" si="6"/>
        <v>8135.93</v>
      </c>
      <c r="R94" s="39">
        <f t="shared" si="6"/>
        <v>102857.15</v>
      </c>
      <c r="S94" s="39">
        <f t="shared" si="6"/>
        <v>8</v>
      </c>
      <c r="T94" s="39">
        <f t="shared" si="6"/>
        <v>208.01</v>
      </c>
      <c r="U94" s="39">
        <f t="shared" si="6"/>
        <v>720238.01</v>
      </c>
      <c r="V94" s="39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7" t="s">
        <v>210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7" t="s">
        <v>212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7" t="s">
        <v>216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7" t="s">
        <v>218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7" t="s">
        <v>220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7" t="s">
        <v>222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7" t="s">
        <v>224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7" t="s">
        <v>226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7" t="s">
        <v>230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7" t="s">
        <v>232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7" t="s">
        <v>234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7" t="s">
        <v>237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7"/>
      <c r="B107" s="39">
        <f t="shared" ref="B107:V107" si="7">SUBTOTAL(109,B95:B106)</f>
        <v>15900</v>
      </c>
      <c r="C107" s="39">
        <f t="shared" si="7"/>
        <v>221</v>
      </c>
      <c r="D107" s="39">
        <f t="shared" si="7"/>
        <v>6</v>
      </c>
      <c r="E107" s="39">
        <f t="shared" si="7"/>
        <v>7628</v>
      </c>
      <c r="F107" s="39">
        <f t="shared" si="7"/>
        <v>0</v>
      </c>
      <c r="G107" s="39">
        <f t="shared" si="7"/>
        <v>0</v>
      </c>
      <c r="H107" s="39">
        <f t="shared" si="7"/>
        <v>823</v>
      </c>
      <c r="I107" s="39">
        <f t="shared" si="7"/>
        <v>0</v>
      </c>
      <c r="J107" s="39">
        <f t="shared" si="7"/>
        <v>85</v>
      </c>
      <c r="K107" s="39">
        <f t="shared" si="7"/>
        <v>484889.07999999996</v>
      </c>
      <c r="L107" s="39">
        <f t="shared" si="7"/>
        <v>3667224.25</v>
      </c>
      <c r="M107" s="39">
        <f t="shared" si="7"/>
        <v>27068.09</v>
      </c>
      <c r="N107" s="39">
        <f t="shared" si="7"/>
        <v>162770.29</v>
      </c>
      <c r="O107" s="39">
        <f t="shared" si="7"/>
        <v>34672.020000000004</v>
      </c>
      <c r="P107" s="39">
        <f t="shared" si="7"/>
        <v>1830683.5099999998</v>
      </c>
      <c r="Q107" s="39">
        <f t="shared" si="7"/>
        <v>20594.59</v>
      </c>
      <c r="R107" s="39">
        <f t="shared" si="7"/>
        <v>111681.7</v>
      </c>
      <c r="S107" s="39">
        <f t="shared" si="7"/>
        <v>1</v>
      </c>
      <c r="T107" s="39">
        <f t="shared" si="7"/>
        <v>4230.6000000000004</v>
      </c>
      <c r="U107" s="39">
        <f t="shared" si="7"/>
        <v>989589.52999999991</v>
      </c>
      <c r="V107" s="39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7" t="s">
        <v>240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7" t="s">
        <v>242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8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7" t="s">
        <v>244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8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7" t="s">
        <v>247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84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7" t="s">
        <v>387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84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7" t="s">
        <v>390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84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7" t="s">
        <v>392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84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7" t="s">
        <v>394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84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7" t="s">
        <v>397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9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7" t="s">
        <v>400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92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7" t="s">
        <v>403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92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7" t="s">
        <v>406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60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7"/>
      <c r="B120" s="39">
        <f t="shared" ref="B120:V120" si="8">SUBTOTAL(109,B108:B119)</f>
        <v>30662.81</v>
      </c>
      <c r="C120" s="39">
        <f t="shared" si="8"/>
        <v>83570.55</v>
      </c>
      <c r="D120" s="39">
        <f t="shared" si="8"/>
        <v>31</v>
      </c>
      <c r="E120" s="39">
        <f t="shared" si="8"/>
        <v>25</v>
      </c>
      <c r="F120" s="39">
        <f t="shared" si="8"/>
        <v>0</v>
      </c>
      <c r="G120" s="39">
        <f t="shared" si="8"/>
        <v>323840</v>
      </c>
      <c r="H120" s="39">
        <f t="shared" si="8"/>
        <v>17540</v>
      </c>
      <c r="I120" s="39">
        <f t="shared" si="8"/>
        <v>0</v>
      </c>
      <c r="J120" s="39">
        <f t="shared" si="8"/>
        <v>194</v>
      </c>
      <c r="K120" s="39">
        <f t="shared" si="8"/>
        <v>586736.8600000001</v>
      </c>
      <c r="L120" s="39">
        <f t="shared" si="8"/>
        <v>4103023.7800000003</v>
      </c>
      <c r="M120" s="39">
        <f t="shared" si="8"/>
        <v>39049.279999999999</v>
      </c>
      <c r="N120" s="39">
        <f t="shared" si="8"/>
        <v>115186.12</v>
      </c>
      <c r="O120" s="39">
        <f t="shared" si="8"/>
        <v>37512.81</v>
      </c>
      <c r="P120" s="39">
        <f t="shared" si="8"/>
        <v>2360779.89</v>
      </c>
      <c r="Q120" s="39">
        <f t="shared" si="8"/>
        <v>24618.749999999996</v>
      </c>
      <c r="R120" s="39">
        <f t="shared" si="8"/>
        <v>120107.05</v>
      </c>
      <c r="S120" s="39">
        <f t="shared" si="8"/>
        <v>0</v>
      </c>
      <c r="T120" s="39">
        <f t="shared" si="8"/>
        <v>325</v>
      </c>
      <c r="U120" s="39">
        <f t="shared" si="8"/>
        <v>1058108.76</v>
      </c>
      <c r="V120" s="39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7" t="s">
        <v>407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7" t="s">
        <v>408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7" t="s">
        <v>409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60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7" t="s">
        <v>411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103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7" t="s">
        <v>412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103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7" t="s">
        <v>413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60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7" t="s">
        <v>414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60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7" t="s">
        <v>415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60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7" t="s">
        <v>416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60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7" t="s">
        <v>417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60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7" t="s">
        <v>418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107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7" t="s">
        <v>419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60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7"/>
      <c r="B133" s="96">
        <f>SUBTOTAL(109,B121:B132)</f>
        <v>7332</v>
      </c>
      <c r="C133" s="96">
        <f t="shared" ref="C133:U133" si="9">SUBTOTAL(109,C121:C132)</f>
        <v>70</v>
      </c>
      <c r="D133" s="96">
        <f t="shared" si="9"/>
        <v>0</v>
      </c>
      <c r="E133" s="96">
        <f t="shared" si="9"/>
        <v>0</v>
      </c>
      <c r="F133" s="96">
        <f t="shared" si="9"/>
        <v>0</v>
      </c>
      <c r="G133" s="96">
        <f t="shared" si="9"/>
        <v>0</v>
      </c>
      <c r="H133" s="96">
        <f t="shared" si="9"/>
        <v>0</v>
      </c>
      <c r="I133" s="96">
        <f t="shared" si="9"/>
        <v>0</v>
      </c>
      <c r="J133" s="96">
        <f t="shared" si="9"/>
        <v>324</v>
      </c>
      <c r="K133" s="96">
        <f t="shared" si="9"/>
        <v>509191.24000000005</v>
      </c>
      <c r="L133" s="96">
        <f t="shared" si="9"/>
        <v>4561310.8099999996</v>
      </c>
      <c r="M133" s="96">
        <f t="shared" si="9"/>
        <v>67968.81</v>
      </c>
      <c r="N133" s="96">
        <f t="shared" si="9"/>
        <v>137382.70000000001</v>
      </c>
      <c r="O133" s="96">
        <f t="shared" si="9"/>
        <v>34967.57</v>
      </c>
      <c r="P133" s="96">
        <f t="shared" si="9"/>
        <v>2842971.13</v>
      </c>
      <c r="Q133" s="96">
        <f t="shared" si="9"/>
        <v>38124.749999999993</v>
      </c>
      <c r="R133" s="96">
        <f t="shared" si="9"/>
        <v>139422.04999999999</v>
      </c>
      <c r="S133" s="96">
        <f t="shared" si="9"/>
        <v>0</v>
      </c>
      <c r="T133" s="96">
        <f t="shared" si="9"/>
        <v>120607.61</v>
      </c>
      <c r="U133" s="96">
        <f t="shared" si="9"/>
        <v>1043977.14</v>
      </c>
      <c r="V133" s="96">
        <f>SUBTOTAL(109,V121:V132)</f>
        <v>9503649.8099999987</v>
      </c>
    </row>
    <row r="134" spans="1:47">
      <c r="A134" s="47" t="s">
        <v>421</v>
      </c>
      <c r="B134" s="112">
        <v>854.16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35195.46</v>
      </c>
      <c r="L134" s="112">
        <v>479615.84</v>
      </c>
      <c r="M134" s="112">
        <v>10404.82</v>
      </c>
      <c r="N134" s="112">
        <v>11001.83</v>
      </c>
      <c r="O134" s="112">
        <v>2722.9</v>
      </c>
      <c r="P134" s="112">
        <v>180515.97</v>
      </c>
      <c r="Q134" s="112">
        <v>5903.48</v>
      </c>
      <c r="R134" s="112">
        <v>14228.27</v>
      </c>
      <c r="S134" s="112">
        <v>0</v>
      </c>
      <c r="T134" s="112">
        <v>0</v>
      </c>
      <c r="U134" s="112">
        <v>136104.85999999999</v>
      </c>
      <c r="V134" s="113">
        <v>876547.59</v>
      </c>
    </row>
    <row r="135" spans="1:47">
      <c r="A135" s="47" t="s">
        <v>423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23">
        <v>761431.33</v>
      </c>
    </row>
    <row r="136" spans="1:47">
      <c r="A136" s="47" t="s">
        <v>425</v>
      </c>
      <c r="B136" s="134">
        <v>839.46</v>
      </c>
      <c r="C136" s="134">
        <v>0</v>
      </c>
      <c r="D136" s="134">
        <v>0</v>
      </c>
      <c r="E136" s="134">
        <v>0</v>
      </c>
      <c r="F136" s="134">
        <v>0</v>
      </c>
      <c r="G136" s="134">
        <v>0</v>
      </c>
      <c r="H136" s="134">
        <v>0</v>
      </c>
      <c r="I136" s="134">
        <v>0</v>
      </c>
      <c r="J136" s="134">
        <v>1</v>
      </c>
      <c r="K136" s="134">
        <v>43887.72</v>
      </c>
      <c r="L136" s="134">
        <v>382077.81</v>
      </c>
      <c r="M136" s="134">
        <v>21989.119999999999</v>
      </c>
      <c r="N136" s="134">
        <v>13100.25</v>
      </c>
      <c r="O136" s="134">
        <v>3326.48</v>
      </c>
      <c r="P136" s="134">
        <v>221182.29</v>
      </c>
      <c r="Q136" s="134">
        <v>4825.8999999999996</v>
      </c>
      <c r="R136" s="134">
        <v>15090.81</v>
      </c>
      <c r="S136" s="134">
        <v>0</v>
      </c>
      <c r="T136" s="134">
        <v>0</v>
      </c>
      <c r="U136" s="134">
        <v>128482.04</v>
      </c>
      <c r="V136" s="135">
        <v>834802.88</v>
      </c>
    </row>
    <row r="137" spans="1:47">
      <c r="A137" s="47" t="s">
        <v>427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23">
        <v>821950.07</v>
      </c>
    </row>
    <row r="138" spans="1:47">
      <c r="A138" s="47" t="s">
        <v>429</v>
      </c>
      <c r="B138" s="134">
        <v>778.14</v>
      </c>
      <c r="C138" s="134">
        <v>7620</v>
      </c>
      <c r="D138" s="134">
        <v>0</v>
      </c>
      <c r="E138" s="134">
        <v>7620</v>
      </c>
      <c r="F138" s="134">
        <v>0</v>
      </c>
      <c r="G138" s="134">
        <v>0</v>
      </c>
      <c r="H138" s="134">
        <v>0</v>
      </c>
      <c r="I138" s="134">
        <v>0</v>
      </c>
      <c r="J138" s="134">
        <v>15</v>
      </c>
      <c r="K138" s="134">
        <v>54175.08</v>
      </c>
      <c r="L138" s="134">
        <v>463976.83</v>
      </c>
      <c r="M138" s="134">
        <v>6217</v>
      </c>
      <c r="N138" s="134">
        <v>16584.169999999998</v>
      </c>
      <c r="O138" s="134">
        <v>4023.69</v>
      </c>
      <c r="P138" s="134">
        <v>248878.65</v>
      </c>
      <c r="Q138" s="134">
        <v>9034.5</v>
      </c>
      <c r="R138" s="134">
        <v>14647.5</v>
      </c>
      <c r="S138" s="134">
        <v>0</v>
      </c>
      <c r="T138" s="134">
        <v>0</v>
      </c>
      <c r="U138" s="134">
        <v>126345.38</v>
      </c>
      <c r="V138" s="135">
        <v>959915.94</v>
      </c>
    </row>
    <row r="139" spans="1:47">
      <c r="A139" s="47" t="s">
        <v>431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23">
        <v>854937.28</v>
      </c>
    </row>
    <row r="140" spans="1:47">
      <c r="A140" s="47" t="s">
        <v>433</v>
      </c>
      <c r="B140" s="134">
        <v>1065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134">
        <v>0</v>
      </c>
      <c r="J140" s="134">
        <v>0</v>
      </c>
      <c r="K140" s="134">
        <v>56687.199999999997</v>
      </c>
      <c r="L140" s="134">
        <v>528253.80000000005</v>
      </c>
      <c r="M140" s="134">
        <v>5706.48</v>
      </c>
      <c r="N140" s="134">
        <v>21421.599999999999</v>
      </c>
      <c r="O140" s="134">
        <v>4245.53</v>
      </c>
      <c r="P140" s="134">
        <v>259523.08</v>
      </c>
      <c r="Q140" s="134">
        <v>4563.2299999999996</v>
      </c>
      <c r="R140" s="134">
        <v>21361.42</v>
      </c>
      <c r="S140" s="134">
        <v>0</v>
      </c>
      <c r="T140" s="134">
        <v>0</v>
      </c>
      <c r="U140" s="134">
        <v>141784.51999999999</v>
      </c>
      <c r="V140" s="135">
        <v>1044611.86</v>
      </c>
    </row>
    <row r="141" spans="1:47">
      <c r="A141" s="47" t="s">
        <v>435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23">
        <v>731365.66</v>
      </c>
    </row>
    <row r="142" spans="1:47">
      <c r="A142" s="47" t="s">
        <v>437</v>
      </c>
      <c r="B142" s="134">
        <v>950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134">
        <v>12675</v>
      </c>
      <c r="J142" s="134">
        <v>0</v>
      </c>
      <c r="K142" s="134">
        <v>42688.13</v>
      </c>
      <c r="L142" s="134">
        <v>386002.48</v>
      </c>
      <c r="M142" s="134">
        <v>5700.44</v>
      </c>
      <c r="N142" s="134">
        <v>19046.650000000001</v>
      </c>
      <c r="O142" s="134">
        <v>2746.88</v>
      </c>
      <c r="P142" s="134">
        <v>217517.31</v>
      </c>
      <c r="Q142" s="134">
        <v>5586.34</v>
      </c>
      <c r="R142" s="134">
        <v>11221.76</v>
      </c>
      <c r="S142" s="134">
        <v>0</v>
      </c>
      <c r="T142" s="134">
        <v>0</v>
      </c>
      <c r="U142" s="134">
        <v>90678.91</v>
      </c>
      <c r="V142" s="135">
        <v>794813.9</v>
      </c>
    </row>
    <row r="143" spans="1:47">
      <c r="A143" s="47" t="s">
        <v>439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23">
        <v>1018426.07</v>
      </c>
    </row>
    <row r="144" spans="1:47">
      <c r="A144" s="47" t="s">
        <v>441</v>
      </c>
      <c r="B144" s="134">
        <v>680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134">
        <v>0</v>
      </c>
      <c r="J144" s="134">
        <v>0</v>
      </c>
      <c r="K144" s="134">
        <v>43974.18</v>
      </c>
      <c r="L144" s="134">
        <v>382631.07</v>
      </c>
      <c r="M144" s="134">
        <v>5576.3</v>
      </c>
      <c r="N144" s="134">
        <v>14593.58</v>
      </c>
      <c r="O144" s="134">
        <v>9545.81</v>
      </c>
      <c r="P144" s="134">
        <v>347055.67</v>
      </c>
      <c r="Q144" s="134">
        <v>5690.39</v>
      </c>
      <c r="R144" s="134">
        <v>19079.46</v>
      </c>
      <c r="S144" s="134">
        <v>0</v>
      </c>
      <c r="T144" s="134">
        <v>0</v>
      </c>
      <c r="U144" s="134">
        <v>109730.52</v>
      </c>
      <c r="V144" s="135">
        <v>938556.98</v>
      </c>
    </row>
    <row r="145" spans="1:22">
      <c r="A145" s="47" t="s">
        <v>443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23">
        <v>904619.04</v>
      </c>
    </row>
    <row r="146" spans="1:22">
      <c r="A146" s="151"/>
      <c r="B146" s="96">
        <f>SUBTOTAL(109,B134:B145)</f>
        <v>9341.76</v>
      </c>
      <c r="C146" s="96">
        <f t="shared" ref="C146:V146" si="10">SUBTOTAL(109,C134:C145)</f>
        <v>7620</v>
      </c>
      <c r="D146" s="96">
        <f t="shared" si="10"/>
        <v>0</v>
      </c>
      <c r="E146" s="96">
        <f t="shared" si="10"/>
        <v>7620</v>
      </c>
      <c r="F146" s="96">
        <f t="shared" si="10"/>
        <v>0</v>
      </c>
      <c r="G146" s="96">
        <f t="shared" si="10"/>
        <v>0</v>
      </c>
      <c r="H146" s="96">
        <f t="shared" si="10"/>
        <v>6749.99</v>
      </c>
      <c r="I146" s="96">
        <f t="shared" si="10"/>
        <v>35490</v>
      </c>
      <c r="J146" s="96">
        <f t="shared" si="10"/>
        <v>21</v>
      </c>
      <c r="K146" s="96">
        <f t="shared" si="10"/>
        <v>531210.94000000006</v>
      </c>
      <c r="L146" s="96">
        <f t="shared" si="10"/>
        <v>5124018.3</v>
      </c>
      <c r="M146" s="96">
        <f t="shared" si="10"/>
        <v>118660.3</v>
      </c>
      <c r="N146" s="96">
        <f t="shared" si="10"/>
        <v>178145.28999999998</v>
      </c>
      <c r="O146" s="96">
        <f t="shared" si="10"/>
        <v>46538.029999999992</v>
      </c>
      <c r="P146" s="96">
        <f t="shared" si="10"/>
        <v>2904180.65</v>
      </c>
      <c r="Q146" s="96">
        <f t="shared" si="10"/>
        <v>61738.149999999994</v>
      </c>
      <c r="R146" s="96">
        <f t="shared" si="10"/>
        <v>186942.53</v>
      </c>
      <c r="S146" s="96">
        <f t="shared" si="10"/>
        <v>0</v>
      </c>
      <c r="T146" s="96">
        <f t="shared" si="10"/>
        <v>5328.31</v>
      </c>
      <c r="U146" s="96">
        <f t="shared" si="10"/>
        <v>1318373.3500000001</v>
      </c>
      <c r="V146" s="96">
        <f t="shared" si="10"/>
        <v>10541978.600000001</v>
      </c>
    </row>
    <row r="147" spans="1:22">
      <c r="A147" s="47" t="s">
        <v>445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50">
        <v>1109231.6499999999</v>
      </c>
    </row>
    <row r="148" spans="1:22">
      <c r="A148" s="47" t="s">
        <v>448</v>
      </c>
      <c r="B148" s="134">
        <v>900</v>
      </c>
      <c r="C148" s="134">
        <v>0</v>
      </c>
      <c r="D148" s="134">
        <v>0</v>
      </c>
      <c r="E148" s="134">
        <v>0</v>
      </c>
      <c r="F148" s="134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35914.03</v>
      </c>
      <c r="L148" s="134">
        <v>482939.8</v>
      </c>
      <c r="M148" s="134">
        <v>3951.32</v>
      </c>
      <c r="N148" s="134">
        <v>14504.86</v>
      </c>
      <c r="O148" s="134">
        <v>2619.6</v>
      </c>
      <c r="P148" s="134">
        <v>338906.19</v>
      </c>
      <c r="Q148" s="134">
        <v>3490.91</v>
      </c>
      <c r="R148" s="134">
        <v>16952.12</v>
      </c>
      <c r="S148" s="134">
        <v>0</v>
      </c>
      <c r="T148" s="134">
        <v>0</v>
      </c>
      <c r="U148" s="134">
        <v>83699.06</v>
      </c>
      <c r="V148" s="135">
        <v>983877.89</v>
      </c>
    </row>
    <row r="149" spans="1:22">
      <c r="A149" s="47" t="s">
        <v>449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50">
        <v>1037677.07</v>
      </c>
    </row>
    <row r="150" spans="1:22">
      <c r="A150" s="47" t="s">
        <v>451</v>
      </c>
      <c r="B150" s="134">
        <v>240</v>
      </c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5070</v>
      </c>
      <c r="J150" s="134">
        <v>0</v>
      </c>
      <c r="K150" s="134">
        <v>30965.95</v>
      </c>
      <c r="L150" s="134">
        <v>369907.94</v>
      </c>
      <c r="M150" s="134">
        <v>3136.46</v>
      </c>
      <c r="N150" s="134">
        <v>9057.75</v>
      </c>
      <c r="O150" s="134">
        <v>729</v>
      </c>
      <c r="P150" s="134">
        <v>328146.73</v>
      </c>
      <c r="Q150" s="134">
        <v>6405.1</v>
      </c>
      <c r="R150" s="134">
        <v>14761.26</v>
      </c>
      <c r="S150" s="134">
        <v>0</v>
      </c>
      <c r="T150" s="134">
        <v>0</v>
      </c>
      <c r="U150" s="134">
        <v>95344.11</v>
      </c>
      <c r="V150" s="135">
        <v>863764.3</v>
      </c>
    </row>
    <row r="151" spans="1:22">
      <c r="A151" s="47" t="s">
        <v>455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50">
        <v>832837.23</v>
      </c>
    </row>
    <row r="152" spans="1:22">
      <c r="A152" s="47" t="s">
        <v>456</v>
      </c>
      <c r="B152" s="163">
        <v>380</v>
      </c>
      <c r="C152" s="163">
        <v>0</v>
      </c>
      <c r="D152" s="163">
        <v>0</v>
      </c>
      <c r="E152" s="163">
        <v>0</v>
      </c>
      <c r="F152" s="163">
        <v>0</v>
      </c>
      <c r="G152" s="163">
        <v>0</v>
      </c>
      <c r="H152" s="163">
        <v>0</v>
      </c>
      <c r="I152" s="163">
        <v>0</v>
      </c>
      <c r="J152" s="163">
        <v>100</v>
      </c>
      <c r="K152" s="163">
        <v>28371.94</v>
      </c>
      <c r="L152" s="163">
        <v>418814.84</v>
      </c>
      <c r="M152" s="163">
        <v>4685</v>
      </c>
      <c r="N152" s="163">
        <v>15947.22</v>
      </c>
      <c r="O152" s="163">
        <v>1475.67</v>
      </c>
      <c r="P152" s="163">
        <v>325272.26</v>
      </c>
      <c r="Q152" s="163">
        <v>5814.47</v>
      </c>
      <c r="R152" s="163">
        <v>24735.19</v>
      </c>
      <c r="S152" s="163">
        <v>0</v>
      </c>
      <c r="T152" s="163">
        <v>0</v>
      </c>
      <c r="U152" s="163">
        <v>158389.28</v>
      </c>
      <c r="V152" s="164">
        <v>983985.87</v>
      </c>
    </row>
    <row r="153" spans="1:22">
      <c r="A153" s="47" t="s">
        <v>457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50">
        <v>1231793.69</v>
      </c>
    </row>
    <row r="154" spans="1:22">
      <c r="A154" s="47" t="s">
        <v>461</v>
      </c>
      <c r="B154" s="163">
        <v>480</v>
      </c>
      <c r="C154" s="163">
        <v>0</v>
      </c>
      <c r="D154" s="163">
        <v>0</v>
      </c>
      <c r="E154" s="163">
        <v>0</v>
      </c>
      <c r="F154" s="163">
        <v>0</v>
      </c>
      <c r="G154" s="163">
        <v>0</v>
      </c>
      <c r="H154" s="163">
        <v>0</v>
      </c>
      <c r="I154" s="163">
        <v>14196</v>
      </c>
      <c r="J154" s="163">
        <v>0</v>
      </c>
      <c r="K154" s="163">
        <v>91477.02</v>
      </c>
      <c r="L154" s="163">
        <v>454343.37</v>
      </c>
      <c r="M154" s="163">
        <v>4680.08</v>
      </c>
      <c r="N154" s="163">
        <v>16306.48</v>
      </c>
      <c r="O154" s="163">
        <v>2671.54</v>
      </c>
      <c r="P154" s="163">
        <v>327294.84000000003</v>
      </c>
      <c r="Q154" s="163">
        <v>7964.18</v>
      </c>
      <c r="R154" s="163">
        <v>21497.23</v>
      </c>
      <c r="S154" s="163">
        <v>0</v>
      </c>
      <c r="T154" s="163">
        <v>0</v>
      </c>
      <c r="U154" s="163">
        <v>91390.89</v>
      </c>
      <c r="V154" s="164">
        <v>1032301.63</v>
      </c>
    </row>
    <row r="155" spans="1:22">
      <c r="A155" s="47" t="s">
        <v>462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50">
        <v>1038566</v>
      </c>
    </row>
    <row r="156" spans="1:22">
      <c r="A156" s="47" t="s">
        <v>463</v>
      </c>
      <c r="B156" s="163">
        <v>640</v>
      </c>
      <c r="C156" s="163">
        <v>0</v>
      </c>
      <c r="D156" s="163">
        <v>0</v>
      </c>
      <c r="E156" s="163">
        <v>0</v>
      </c>
      <c r="F156" s="163">
        <v>0</v>
      </c>
      <c r="G156" s="163">
        <v>0</v>
      </c>
      <c r="H156" s="163">
        <v>62228.13</v>
      </c>
      <c r="I156" s="163">
        <v>85008</v>
      </c>
      <c r="J156" s="163">
        <v>35</v>
      </c>
      <c r="K156" s="163">
        <v>133028.59</v>
      </c>
      <c r="L156" s="163">
        <v>464494.91</v>
      </c>
      <c r="M156" s="163">
        <v>10100.5</v>
      </c>
      <c r="N156" s="163">
        <v>21347.279999999999</v>
      </c>
      <c r="O156" s="163">
        <v>3794.96</v>
      </c>
      <c r="P156" s="163">
        <v>485050.53</v>
      </c>
      <c r="Q156" s="163">
        <v>13256.28</v>
      </c>
      <c r="R156" s="163">
        <v>32443.25</v>
      </c>
      <c r="S156" s="163">
        <v>0</v>
      </c>
      <c r="T156" s="163">
        <v>0</v>
      </c>
      <c r="U156" s="163">
        <v>115920.08</v>
      </c>
      <c r="V156" s="164">
        <v>1427347.51</v>
      </c>
    </row>
    <row r="157" spans="1:22">
      <c r="A157" s="47" t="s">
        <v>465</v>
      </c>
      <c r="B157" s="174">
        <v>1070</v>
      </c>
      <c r="C157" s="174">
        <v>300</v>
      </c>
      <c r="D157" s="174">
        <v>0</v>
      </c>
      <c r="E157" s="174">
        <v>0</v>
      </c>
      <c r="F157" s="174">
        <v>0</v>
      </c>
      <c r="G157" s="174">
        <v>0</v>
      </c>
      <c r="H157" s="174">
        <v>41407.94</v>
      </c>
      <c r="I157" s="174">
        <v>83717.7</v>
      </c>
      <c r="J157" s="174">
        <v>0</v>
      </c>
      <c r="K157" s="174">
        <v>53129.41</v>
      </c>
      <c r="L157" s="174">
        <v>382319.02</v>
      </c>
      <c r="M157" s="174">
        <v>5413.94</v>
      </c>
      <c r="N157" s="174">
        <v>13359.96</v>
      </c>
      <c r="O157" s="174">
        <v>1972.26</v>
      </c>
      <c r="P157" s="174">
        <v>371287.08</v>
      </c>
      <c r="Q157" s="174">
        <v>5766.69</v>
      </c>
      <c r="R157" s="174">
        <v>24438.36</v>
      </c>
      <c r="S157" s="174">
        <v>0</v>
      </c>
      <c r="T157" s="174">
        <v>0</v>
      </c>
      <c r="U157" s="174">
        <v>96006.84</v>
      </c>
      <c r="V157" s="175">
        <v>1080189.2</v>
      </c>
    </row>
    <row r="158" spans="1:22">
      <c r="A158" s="47" t="s">
        <v>467</v>
      </c>
      <c r="B158" s="163">
        <v>1700</v>
      </c>
      <c r="C158" s="163">
        <v>0</v>
      </c>
      <c r="D158" s="163">
        <v>0</v>
      </c>
      <c r="E158" s="163">
        <v>0</v>
      </c>
      <c r="F158" s="163">
        <v>0</v>
      </c>
      <c r="G158" s="163">
        <v>0</v>
      </c>
      <c r="H158" s="163">
        <v>0</v>
      </c>
      <c r="I158" s="163">
        <v>0</v>
      </c>
      <c r="J158" s="163">
        <v>25</v>
      </c>
      <c r="K158" s="163">
        <v>64959.02</v>
      </c>
      <c r="L158" s="163">
        <v>470741.14</v>
      </c>
      <c r="M158" s="163">
        <v>10528.24</v>
      </c>
      <c r="N158" s="163">
        <v>13522.25</v>
      </c>
      <c r="O158" s="163">
        <v>5115.62</v>
      </c>
      <c r="P158" s="163">
        <v>513578.27</v>
      </c>
      <c r="Q158" s="163">
        <v>16260.96</v>
      </c>
      <c r="R158" s="163">
        <v>34016.550000000003</v>
      </c>
      <c r="S158" s="163">
        <v>0</v>
      </c>
      <c r="T158" s="163">
        <v>0</v>
      </c>
      <c r="U158" s="163">
        <v>94351.98</v>
      </c>
      <c r="V158" s="164">
        <v>1224799.03</v>
      </c>
    </row>
    <row r="159" spans="1:22">
      <c r="A159" s="151"/>
      <c r="B159" s="96">
        <f>SUBTOTAL(109,B147:B158)</f>
        <v>8228.5</v>
      </c>
      <c r="C159" s="96">
        <f t="shared" ref="C159:V159" si="11">SUBTOTAL(109,C147:C158)</f>
        <v>300</v>
      </c>
      <c r="D159" s="96">
        <f t="shared" si="11"/>
        <v>0</v>
      </c>
      <c r="E159" s="96">
        <f t="shared" si="11"/>
        <v>20000</v>
      </c>
      <c r="F159" s="96">
        <f t="shared" si="11"/>
        <v>0</v>
      </c>
      <c r="G159" s="96">
        <f t="shared" si="11"/>
        <v>0</v>
      </c>
      <c r="H159" s="96">
        <f t="shared" si="11"/>
        <v>124213.11</v>
      </c>
      <c r="I159" s="96">
        <f t="shared" si="11"/>
        <v>217397.7</v>
      </c>
      <c r="J159" s="96">
        <f t="shared" si="11"/>
        <v>180</v>
      </c>
      <c r="K159" s="96">
        <f t="shared" si="11"/>
        <v>670570.75000000012</v>
      </c>
      <c r="L159" s="96">
        <f t="shared" si="11"/>
        <v>5292939.97</v>
      </c>
      <c r="M159" s="96">
        <f t="shared" si="11"/>
        <v>77486.47</v>
      </c>
      <c r="N159" s="96">
        <f t="shared" si="11"/>
        <v>185100.55</v>
      </c>
      <c r="O159" s="96">
        <f t="shared" si="11"/>
        <v>31372.089999999997</v>
      </c>
      <c r="P159" s="96">
        <f t="shared" si="11"/>
        <v>4552388.6300000008</v>
      </c>
      <c r="Q159" s="96">
        <f t="shared" si="11"/>
        <v>112198.35</v>
      </c>
      <c r="R159" s="96">
        <f t="shared" si="11"/>
        <v>285068.84999999998</v>
      </c>
      <c r="S159" s="96">
        <f t="shared" si="11"/>
        <v>0</v>
      </c>
      <c r="T159" s="96">
        <f t="shared" si="11"/>
        <v>0</v>
      </c>
      <c r="U159" s="96">
        <f t="shared" si="11"/>
        <v>1268926.1000000001</v>
      </c>
      <c r="V159" s="96">
        <f t="shared" si="11"/>
        <v>12846371.07</v>
      </c>
    </row>
    <row r="160" spans="1:22" s="186" customFormat="1">
      <c r="A160" s="47" t="s">
        <v>469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72">
        <v>1450310.55</v>
      </c>
    </row>
    <row r="161" spans="1:22" s="186" customFormat="1">
      <c r="A161" s="47" t="s">
        <v>485</v>
      </c>
      <c r="B161" s="188">
        <v>1360</v>
      </c>
      <c r="C161" s="188">
        <v>0</v>
      </c>
      <c r="D161" s="188">
        <v>0</v>
      </c>
      <c r="E161" s="188">
        <v>0</v>
      </c>
      <c r="F161" s="188">
        <v>0</v>
      </c>
      <c r="G161" s="188">
        <v>0</v>
      </c>
      <c r="H161" s="188">
        <v>0</v>
      </c>
      <c r="I161" s="188">
        <v>0</v>
      </c>
      <c r="J161" s="188">
        <v>0</v>
      </c>
      <c r="K161" s="188">
        <v>78828.23</v>
      </c>
      <c r="L161" s="188">
        <v>433853.39</v>
      </c>
      <c r="M161" s="188">
        <v>7784.36</v>
      </c>
      <c r="N161" s="188">
        <v>17071.91</v>
      </c>
      <c r="O161" s="188">
        <v>3135.61</v>
      </c>
      <c r="P161" s="188">
        <v>377490</v>
      </c>
      <c r="Q161" s="188">
        <v>8154.69</v>
      </c>
      <c r="R161" s="188">
        <v>24072.34</v>
      </c>
      <c r="S161" s="188">
        <v>0</v>
      </c>
      <c r="T161" s="188">
        <v>0</v>
      </c>
      <c r="U161" s="188">
        <v>73914.509999999995</v>
      </c>
      <c r="V161" s="189">
        <v>1025665.04</v>
      </c>
    </row>
    <row r="162" spans="1:22" s="186" customFormat="1">
      <c r="A162" s="47" t="s">
        <v>488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72">
        <v>2031062.45</v>
      </c>
    </row>
    <row r="163" spans="1:22" s="186" customFormat="1">
      <c r="A163" s="47" t="s">
        <v>491</v>
      </c>
      <c r="B163" s="188">
        <v>660</v>
      </c>
      <c r="C163" s="188">
        <v>255</v>
      </c>
      <c r="D163" s="188">
        <v>0</v>
      </c>
      <c r="E163" s="188">
        <v>0</v>
      </c>
      <c r="F163" s="188">
        <v>0</v>
      </c>
      <c r="G163" s="188">
        <v>0</v>
      </c>
      <c r="H163" s="188">
        <v>0</v>
      </c>
      <c r="I163" s="188">
        <v>0</v>
      </c>
      <c r="J163" s="188">
        <v>40</v>
      </c>
      <c r="K163" s="188">
        <v>73233.89</v>
      </c>
      <c r="L163" s="188">
        <v>418408.25</v>
      </c>
      <c r="M163" s="188">
        <v>4454.78</v>
      </c>
      <c r="N163" s="188">
        <v>9864.19</v>
      </c>
      <c r="O163" s="188">
        <v>3622.71</v>
      </c>
      <c r="P163" s="188">
        <v>371117.84</v>
      </c>
      <c r="Q163" s="188">
        <v>8623.8700000000008</v>
      </c>
      <c r="R163" s="188">
        <v>27187.84</v>
      </c>
      <c r="S163" s="188">
        <v>0</v>
      </c>
      <c r="T163" s="188">
        <v>0</v>
      </c>
      <c r="U163" s="188">
        <v>120635.97</v>
      </c>
      <c r="V163" s="189">
        <v>1038104.34</v>
      </c>
    </row>
    <row r="164" spans="1:22" ht="18.75">
      <c r="A164" s="17" t="s">
        <v>175</v>
      </c>
      <c r="B164" s="18"/>
      <c r="C164" s="18"/>
      <c r="D164" s="18"/>
      <c r="E164" s="18"/>
    </row>
    <row r="165" spans="1:22" ht="18.75">
      <c r="A165" s="120" t="s">
        <v>495</v>
      </c>
      <c r="B165" s="18"/>
      <c r="C165" s="18"/>
      <c r="D165" s="18"/>
      <c r="E165" s="18"/>
    </row>
  </sheetData>
  <sheetProtection password="9E07" sheet="1" objects="1" scenarios="1"/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165"/>
  <sheetViews>
    <sheetView topLeftCell="H1" zoomScaleNormal="100" workbookViewId="0">
      <pane ySplit="3" topLeftCell="A133" activePane="bottomLeft" state="frozen"/>
      <selection activeCell="A85" sqref="A85"/>
      <selection pane="bottomLeft" activeCell="G165" sqref="G165"/>
    </sheetView>
  </sheetViews>
  <sheetFormatPr baseColWidth="10" defaultRowHeight="15"/>
  <cols>
    <col min="1" max="1" width="12.42578125" customWidth="1"/>
    <col min="16" max="16" width="13.140625" customWidth="1"/>
    <col min="22" max="22" width="14.28515625" customWidth="1"/>
  </cols>
  <sheetData>
    <row r="1" spans="1:48" ht="57.75" customHeight="1">
      <c r="A1" s="194" t="s">
        <v>478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48">
      <c r="A2" s="2" t="s">
        <v>110</v>
      </c>
      <c r="B2" s="3" t="s">
        <v>336</v>
      </c>
      <c r="C2" s="3" t="s">
        <v>337</v>
      </c>
      <c r="D2" s="3" t="s">
        <v>338</v>
      </c>
      <c r="E2" s="3" t="s">
        <v>339</v>
      </c>
      <c r="F2" s="3" t="s">
        <v>340</v>
      </c>
      <c r="G2" s="3" t="s">
        <v>341</v>
      </c>
      <c r="H2" s="3" t="s">
        <v>342</v>
      </c>
      <c r="I2" s="3" t="s">
        <v>343</v>
      </c>
      <c r="J2" s="3" t="s">
        <v>344</v>
      </c>
      <c r="K2" s="3" t="s">
        <v>345</v>
      </c>
      <c r="L2" s="3" t="s">
        <v>346</v>
      </c>
      <c r="M2" s="3" t="s">
        <v>347</v>
      </c>
      <c r="N2" s="3" t="s">
        <v>348</v>
      </c>
      <c r="O2" s="3" t="s">
        <v>349</v>
      </c>
      <c r="P2" s="3" t="s">
        <v>350</v>
      </c>
      <c r="Q2" s="3" t="s">
        <v>351</v>
      </c>
      <c r="R2" s="3" t="s">
        <v>352</v>
      </c>
      <c r="S2" s="3" t="s">
        <v>355</v>
      </c>
      <c r="T2" s="3" t="s">
        <v>353</v>
      </c>
      <c r="U2" s="3" t="s">
        <v>354</v>
      </c>
      <c r="V2" s="4" t="s">
        <v>109</v>
      </c>
    </row>
    <row r="3" spans="1:48">
      <c r="A3" s="4" t="s">
        <v>174</v>
      </c>
      <c r="B3" s="3" t="s">
        <v>143</v>
      </c>
      <c r="C3" s="3" t="s">
        <v>144</v>
      </c>
      <c r="D3" s="3" t="s">
        <v>145</v>
      </c>
      <c r="E3" s="3" t="s">
        <v>146</v>
      </c>
      <c r="F3" s="3" t="s">
        <v>147</v>
      </c>
      <c r="G3" s="3" t="s">
        <v>148</v>
      </c>
      <c r="H3" s="3" t="s">
        <v>149</v>
      </c>
      <c r="I3" s="3" t="s">
        <v>150</v>
      </c>
      <c r="J3" s="3" t="s">
        <v>99</v>
      </c>
      <c r="K3" s="3" t="s">
        <v>151</v>
      </c>
      <c r="L3" s="3" t="s">
        <v>79</v>
      </c>
      <c r="M3" s="3" t="s">
        <v>152</v>
      </c>
      <c r="N3" s="3" t="s">
        <v>79</v>
      </c>
      <c r="O3" s="3" t="s">
        <v>153</v>
      </c>
      <c r="P3" s="3" t="s">
        <v>152</v>
      </c>
      <c r="Q3" s="3" t="s">
        <v>79</v>
      </c>
      <c r="R3" s="3" t="s">
        <v>154</v>
      </c>
      <c r="S3" s="3" t="s">
        <v>191</v>
      </c>
      <c r="T3" s="3" t="s">
        <v>155</v>
      </c>
      <c r="U3" s="3" t="s">
        <v>79</v>
      </c>
      <c r="V3" s="4"/>
    </row>
    <row r="4" spans="1:48">
      <c r="A4" s="11" t="s">
        <v>0</v>
      </c>
      <c r="B4" s="5" t="s">
        <v>88</v>
      </c>
      <c r="C4" s="5" t="s">
        <v>156</v>
      </c>
      <c r="D4" s="5" t="s">
        <v>157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11"/>
      <c r="B16" s="39">
        <f>SUBTOTAL(109,B4:B15)</f>
        <v>0</v>
      </c>
      <c r="C16" s="39">
        <f t="shared" ref="C16:V16" si="0">SUBTOTAL(109,C4:C15)</f>
        <v>7944.36</v>
      </c>
      <c r="D16" s="39">
        <f t="shared" si="0"/>
        <v>17538.2</v>
      </c>
      <c r="E16" s="39">
        <f t="shared" si="0"/>
        <v>0</v>
      </c>
      <c r="F16" s="39">
        <f t="shared" si="0"/>
        <v>0</v>
      </c>
      <c r="G16" s="39">
        <f t="shared" si="0"/>
        <v>17</v>
      </c>
      <c r="H16" s="39">
        <f t="shared" si="0"/>
        <v>282487.7</v>
      </c>
      <c r="I16" s="39">
        <f t="shared" si="0"/>
        <v>91754.55</v>
      </c>
      <c r="J16" s="39">
        <f t="shared" si="0"/>
        <v>0</v>
      </c>
      <c r="K16" s="39">
        <f t="shared" si="0"/>
        <v>128002.59</v>
      </c>
      <c r="L16" s="39">
        <f t="shared" si="0"/>
        <v>1180050.8899999999</v>
      </c>
      <c r="M16" s="39">
        <f t="shared" si="0"/>
        <v>0</v>
      </c>
      <c r="N16" s="39">
        <f t="shared" si="0"/>
        <v>154201.56000000003</v>
      </c>
      <c r="O16" s="39">
        <f t="shared" si="0"/>
        <v>172436.9</v>
      </c>
      <c r="P16" s="39">
        <f t="shared" si="0"/>
        <v>3353297.5699999989</v>
      </c>
      <c r="Q16" s="39">
        <f t="shared" si="0"/>
        <v>44650</v>
      </c>
      <c r="R16" s="39">
        <f t="shared" si="0"/>
        <v>353212.97000000003</v>
      </c>
      <c r="S16" s="39">
        <f t="shared" si="0"/>
        <v>0</v>
      </c>
      <c r="T16" s="39">
        <f t="shared" si="0"/>
        <v>0</v>
      </c>
      <c r="U16" s="39">
        <f t="shared" si="0"/>
        <v>1410401.5999999999</v>
      </c>
      <c r="V16" s="39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11"/>
      <c r="B29" s="39">
        <f t="shared" ref="B29:V29" si="1">SUBTOTAL(109,B17:B28)</f>
        <v>0</v>
      </c>
      <c r="C29" s="39">
        <f t="shared" si="1"/>
        <v>0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194609.03999999998</v>
      </c>
      <c r="I29" s="39">
        <f t="shared" si="1"/>
        <v>0</v>
      </c>
      <c r="J29" s="39">
        <f t="shared" si="1"/>
        <v>0</v>
      </c>
      <c r="K29" s="39">
        <f t="shared" si="1"/>
        <v>221407.22</v>
      </c>
      <c r="L29" s="39">
        <f t="shared" si="1"/>
        <v>1450498.4700000002</v>
      </c>
      <c r="M29" s="39">
        <f t="shared" si="1"/>
        <v>0</v>
      </c>
      <c r="N29" s="39">
        <f t="shared" si="1"/>
        <v>137721.78</v>
      </c>
      <c r="O29" s="39">
        <f t="shared" si="1"/>
        <v>157467.24999999997</v>
      </c>
      <c r="P29" s="39">
        <f t="shared" si="1"/>
        <v>4796126.91</v>
      </c>
      <c r="Q29" s="39">
        <f t="shared" si="1"/>
        <v>156572.33000000002</v>
      </c>
      <c r="R29" s="39">
        <f t="shared" si="1"/>
        <v>227882.8</v>
      </c>
      <c r="S29" s="39">
        <f t="shared" si="1"/>
        <v>0</v>
      </c>
      <c r="T29" s="39">
        <f t="shared" si="1"/>
        <v>0</v>
      </c>
      <c r="U29" s="39">
        <f t="shared" si="1"/>
        <v>1454057.5299999998</v>
      </c>
      <c r="V29" s="39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11"/>
      <c r="B42" s="39">
        <f t="shared" ref="B42:V42" si="2">SUBTOTAL(109,B30:B41)</f>
        <v>0</v>
      </c>
      <c r="C42" s="39">
        <f t="shared" si="2"/>
        <v>243</v>
      </c>
      <c r="D42" s="39">
        <f t="shared" si="2"/>
        <v>571.31999999999994</v>
      </c>
      <c r="E42" s="39">
        <f t="shared" si="2"/>
        <v>9505</v>
      </c>
      <c r="F42" s="39">
        <f t="shared" si="2"/>
        <v>560.71</v>
      </c>
      <c r="G42" s="39">
        <f t="shared" si="2"/>
        <v>0</v>
      </c>
      <c r="H42" s="39">
        <f t="shared" si="2"/>
        <v>59029.39</v>
      </c>
      <c r="I42" s="39">
        <f t="shared" si="2"/>
        <v>582800.6</v>
      </c>
      <c r="J42" s="39">
        <f t="shared" si="2"/>
        <v>695.02</v>
      </c>
      <c r="K42" s="39">
        <f t="shared" si="2"/>
        <v>320912.75</v>
      </c>
      <c r="L42" s="39">
        <f t="shared" si="2"/>
        <v>1507304.98</v>
      </c>
      <c r="M42" s="39">
        <f t="shared" si="2"/>
        <v>0</v>
      </c>
      <c r="N42" s="39">
        <f t="shared" si="2"/>
        <v>145508.31</v>
      </c>
      <c r="O42" s="39">
        <f t="shared" si="2"/>
        <v>168756.34999999998</v>
      </c>
      <c r="P42" s="39">
        <f t="shared" si="2"/>
        <v>7874759.7400000002</v>
      </c>
      <c r="Q42" s="39">
        <f t="shared" si="2"/>
        <v>240217.95999999996</v>
      </c>
      <c r="R42" s="39">
        <f t="shared" si="2"/>
        <v>244562.33</v>
      </c>
      <c r="S42" s="39">
        <f t="shared" si="2"/>
        <v>0</v>
      </c>
      <c r="T42" s="39">
        <f t="shared" si="2"/>
        <v>0</v>
      </c>
      <c r="U42" s="39">
        <f t="shared" si="2"/>
        <v>1575652.8900000001</v>
      </c>
      <c r="V42" s="39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11"/>
      <c r="B55" s="39">
        <f t="shared" ref="B55:V55" si="3">SUBTOTAL(109,B43:B54)</f>
        <v>6692.82</v>
      </c>
      <c r="C55" s="39">
        <f t="shared" si="3"/>
        <v>0</v>
      </c>
      <c r="D55" s="39">
        <f t="shared" si="3"/>
        <v>0</v>
      </c>
      <c r="E55" s="39">
        <f t="shared" si="3"/>
        <v>0</v>
      </c>
      <c r="F55" s="39">
        <f t="shared" si="3"/>
        <v>0</v>
      </c>
      <c r="G55" s="39">
        <f t="shared" si="3"/>
        <v>0</v>
      </c>
      <c r="H55" s="39">
        <f t="shared" si="3"/>
        <v>182630.76</v>
      </c>
      <c r="I55" s="39">
        <f t="shared" si="3"/>
        <v>323881.8</v>
      </c>
      <c r="J55" s="39">
        <f t="shared" si="3"/>
        <v>0</v>
      </c>
      <c r="K55" s="39">
        <f t="shared" si="3"/>
        <v>345315.25999999995</v>
      </c>
      <c r="L55" s="39">
        <f t="shared" si="3"/>
        <v>2244416.35</v>
      </c>
      <c r="M55" s="39">
        <f t="shared" si="3"/>
        <v>0</v>
      </c>
      <c r="N55" s="39">
        <f t="shared" si="3"/>
        <v>235436.99000000002</v>
      </c>
      <c r="O55" s="39">
        <f t="shared" si="3"/>
        <v>185783.00000000003</v>
      </c>
      <c r="P55" s="39">
        <f t="shared" si="3"/>
        <v>11566523.170000002</v>
      </c>
      <c r="Q55" s="39">
        <f t="shared" si="3"/>
        <v>236216.66</v>
      </c>
      <c r="R55" s="39">
        <f t="shared" si="3"/>
        <v>378340.55000000005</v>
      </c>
      <c r="S55" s="39">
        <f t="shared" si="3"/>
        <v>0</v>
      </c>
      <c r="T55" s="39">
        <f t="shared" si="3"/>
        <v>0</v>
      </c>
      <c r="U55" s="39">
        <f t="shared" si="3"/>
        <v>1868089.55</v>
      </c>
      <c r="V55" s="39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9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9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9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9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9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9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9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9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9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9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9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9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11"/>
      <c r="B68" s="39">
        <f t="shared" ref="B68:V68" si="4">SUBTOTAL(109,B56:B67)</f>
        <v>17761.55</v>
      </c>
      <c r="C68" s="39">
        <f t="shared" si="4"/>
        <v>819.69</v>
      </c>
      <c r="D68" s="39">
        <f t="shared" si="4"/>
        <v>0</v>
      </c>
      <c r="E68" s="39">
        <f t="shared" si="4"/>
        <v>21255</v>
      </c>
      <c r="F68" s="39">
        <f t="shared" si="4"/>
        <v>75</v>
      </c>
      <c r="G68" s="39">
        <f t="shared" si="4"/>
        <v>0</v>
      </c>
      <c r="H68" s="39">
        <f t="shared" si="4"/>
        <v>0</v>
      </c>
      <c r="I68" s="39">
        <f t="shared" si="4"/>
        <v>95732.72</v>
      </c>
      <c r="J68" s="39">
        <f t="shared" si="4"/>
        <v>53.2</v>
      </c>
      <c r="K68" s="39">
        <f t="shared" si="4"/>
        <v>595402.36</v>
      </c>
      <c r="L68" s="39">
        <f t="shared" si="4"/>
        <v>2916666.6</v>
      </c>
      <c r="M68" s="39">
        <f t="shared" si="4"/>
        <v>131.25</v>
      </c>
      <c r="N68" s="39">
        <f t="shared" si="4"/>
        <v>407170.89</v>
      </c>
      <c r="O68" s="39">
        <f t="shared" si="4"/>
        <v>166990.25</v>
      </c>
      <c r="P68" s="39">
        <f t="shared" si="4"/>
        <v>13733738.940000001</v>
      </c>
      <c r="Q68" s="39">
        <f t="shared" si="4"/>
        <v>190948.02</v>
      </c>
      <c r="R68" s="39">
        <f t="shared" si="4"/>
        <v>392641.9</v>
      </c>
      <c r="S68" s="39">
        <f t="shared" si="4"/>
        <v>0</v>
      </c>
      <c r="T68" s="39">
        <f t="shared" si="4"/>
        <v>648.54</v>
      </c>
      <c r="U68" s="39">
        <f t="shared" si="4"/>
        <v>2354789.5100000002</v>
      </c>
      <c r="V68" s="39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11"/>
      <c r="B81" s="39">
        <f t="shared" ref="B81:V81" si="5">SUBTOTAL(109,B69:B80)</f>
        <v>13565.06</v>
      </c>
      <c r="C81" s="39">
        <f t="shared" si="5"/>
        <v>4236</v>
      </c>
      <c r="D81" s="39">
        <f t="shared" si="5"/>
        <v>772.4</v>
      </c>
      <c r="E81" s="39">
        <f t="shared" si="5"/>
        <v>45764.55</v>
      </c>
      <c r="F81" s="39">
        <f t="shared" si="5"/>
        <v>108.5</v>
      </c>
      <c r="G81" s="39">
        <f t="shared" si="5"/>
        <v>0</v>
      </c>
      <c r="H81" s="39">
        <f t="shared" si="5"/>
        <v>0</v>
      </c>
      <c r="I81" s="39">
        <f t="shared" si="5"/>
        <v>4085</v>
      </c>
      <c r="J81" s="39">
        <f t="shared" si="5"/>
        <v>435</v>
      </c>
      <c r="K81" s="39">
        <f t="shared" si="5"/>
        <v>1018680.5599999998</v>
      </c>
      <c r="L81" s="39">
        <f t="shared" si="5"/>
        <v>3720455.95</v>
      </c>
      <c r="M81" s="39">
        <f t="shared" si="5"/>
        <v>40086.1</v>
      </c>
      <c r="N81" s="39">
        <f t="shared" si="5"/>
        <v>382912.30000000005</v>
      </c>
      <c r="O81" s="39">
        <f t="shared" si="5"/>
        <v>175920.19999999998</v>
      </c>
      <c r="P81" s="39">
        <f t="shared" si="5"/>
        <v>12441409.749999998</v>
      </c>
      <c r="Q81" s="39">
        <f t="shared" si="5"/>
        <v>87195.43</v>
      </c>
      <c r="R81" s="39">
        <f t="shared" si="5"/>
        <v>496763.03</v>
      </c>
      <c r="S81" s="39">
        <f t="shared" si="5"/>
        <v>0</v>
      </c>
      <c r="T81" s="39">
        <f t="shared" si="5"/>
        <v>48.74</v>
      </c>
      <c r="U81" s="39">
        <f t="shared" si="5"/>
        <v>2914368.6300000004</v>
      </c>
      <c r="V81" s="39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11" t="s">
        <v>177</v>
      </c>
      <c r="B82" s="5">
        <v>1422.5</v>
      </c>
      <c r="C82" s="5" t="s">
        <v>178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11" t="s">
        <v>179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11" t="s">
        <v>183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11" t="s">
        <v>187</v>
      </c>
      <c r="B85" s="5">
        <v>2092.5</v>
      </c>
      <c r="C85" s="5">
        <v>772.5</v>
      </c>
      <c r="D85" s="5" t="s">
        <v>189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11" t="s">
        <v>190</v>
      </c>
      <c r="B86" s="5">
        <v>1886.14</v>
      </c>
      <c r="C86" s="5">
        <v>615</v>
      </c>
      <c r="D86" s="5" t="s">
        <v>192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29" t="s">
        <v>195</v>
      </c>
      <c r="B87" s="21">
        <v>1722.53</v>
      </c>
      <c r="C87" s="21" t="s">
        <v>197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30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29" t="s">
        <v>199</v>
      </c>
      <c r="B88" s="21">
        <v>1830.75</v>
      </c>
      <c r="C88" s="21">
        <v>173.28</v>
      </c>
      <c r="D88" s="21" t="s">
        <v>200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30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29" t="s">
        <v>201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30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33" t="s">
        <v>202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4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33" t="s">
        <v>204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5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33" t="s">
        <v>205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5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33" t="s">
        <v>207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5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3"/>
      <c r="B94" s="39">
        <f t="shared" ref="B94:V94" si="6">SUBTOTAL(109,B82:B93)</f>
        <v>21945.279999999999</v>
      </c>
      <c r="C94" s="39">
        <f t="shared" si="6"/>
        <v>3225.1</v>
      </c>
      <c r="D94" s="39">
        <f t="shared" si="6"/>
        <v>191.04000000000002</v>
      </c>
      <c r="E94" s="39">
        <f t="shared" si="6"/>
        <v>134.25</v>
      </c>
      <c r="F94" s="39">
        <f t="shared" si="6"/>
        <v>0</v>
      </c>
      <c r="G94" s="39">
        <f t="shared" si="6"/>
        <v>0</v>
      </c>
      <c r="H94" s="39">
        <f t="shared" si="6"/>
        <v>0</v>
      </c>
      <c r="I94" s="39">
        <f t="shared" si="6"/>
        <v>0</v>
      </c>
      <c r="J94" s="39">
        <f t="shared" si="6"/>
        <v>3626.21</v>
      </c>
      <c r="K94" s="39">
        <f t="shared" si="6"/>
        <v>926738.74000000011</v>
      </c>
      <c r="L94" s="39">
        <f t="shared" si="6"/>
        <v>4281370.63</v>
      </c>
      <c r="M94" s="39">
        <f t="shared" si="6"/>
        <v>97407.689999999988</v>
      </c>
      <c r="N94" s="39">
        <f t="shared" si="6"/>
        <v>343230.95999999996</v>
      </c>
      <c r="O94" s="39">
        <f t="shared" si="6"/>
        <v>229563.88999999998</v>
      </c>
      <c r="P94" s="39">
        <f t="shared" si="6"/>
        <v>12965307.439999999</v>
      </c>
      <c r="Q94" s="39">
        <f t="shared" si="6"/>
        <v>59613.74</v>
      </c>
      <c r="R94" s="39">
        <f t="shared" si="6"/>
        <v>566793.51</v>
      </c>
      <c r="S94" s="39">
        <f t="shared" si="6"/>
        <v>113.93</v>
      </c>
      <c r="T94" s="39">
        <f t="shared" si="6"/>
        <v>1401.12</v>
      </c>
      <c r="U94" s="39">
        <f t="shared" si="6"/>
        <v>4238920.8899999997</v>
      </c>
      <c r="V94" s="39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8" t="s">
        <v>210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8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8" t="s">
        <v>212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8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8" t="s">
        <v>216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8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8" t="s">
        <v>218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8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8" t="s">
        <v>220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8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8" t="s">
        <v>222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8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8" t="s">
        <v>224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8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8" t="s">
        <v>226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228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8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8" t="s">
        <v>230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8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8" t="s">
        <v>232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8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8" t="s">
        <v>234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8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>
      <c r="A106" s="48" t="s">
        <v>237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8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>
      <c r="A107" s="66"/>
      <c r="B107" s="39">
        <f t="shared" ref="B107:V107" si="7">SUBTOTAL(109,B95:B106)</f>
        <v>17003.989999999998</v>
      </c>
      <c r="C107" s="39">
        <f>SUBTOTAL(109,C95:C106)</f>
        <v>331.3</v>
      </c>
      <c r="D107" s="39">
        <f>SUBTOTAL(109,D95:D106)</f>
        <v>461.69</v>
      </c>
      <c r="E107" s="39">
        <f t="shared" si="7"/>
        <v>15045.599999999999</v>
      </c>
      <c r="F107" s="39">
        <f t="shared" si="7"/>
        <v>0</v>
      </c>
      <c r="G107" s="39">
        <f t="shared" si="7"/>
        <v>0</v>
      </c>
      <c r="H107" s="39">
        <f>SUBTOTAL(109,H95:H106)</f>
        <v>4260.8100000000004</v>
      </c>
      <c r="I107" s="39">
        <f t="shared" si="7"/>
        <v>0</v>
      </c>
      <c r="J107" s="39">
        <f t="shared" si="7"/>
        <v>2093.9899999999998</v>
      </c>
      <c r="K107" s="39">
        <f t="shared" si="7"/>
        <v>1363921.38</v>
      </c>
      <c r="L107" s="39">
        <f t="shared" si="7"/>
        <v>5460125.1800000006</v>
      </c>
      <c r="M107" s="39">
        <f t="shared" si="7"/>
        <v>148690.23000000001</v>
      </c>
      <c r="N107" s="39">
        <f t="shared" si="7"/>
        <v>438378.35</v>
      </c>
      <c r="O107" s="39">
        <f t="shared" si="7"/>
        <v>213217.85</v>
      </c>
      <c r="P107" s="39">
        <f t="shared" si="7"/>
        <v>9815260.6099999994</v>
      </c>
      <c r="Q107" s="39">
        <f t="shared" si="7"/>
        <v>139487.85999999999</v>
      </c>
      <c r="R107" s="39">
        <f t="shared" si="7"/>
        <v>615223.77000000014</v>
      </c>
      <c r="S107" s="39">
        <f t="shared" si="7"/>
        <v>30.24</v>
      </c>
      <c r="T107" s="39">
        <f t="shared" si="7"/>
        <v>27648.600000000002</v>
      </c>
      <c r="U107" s="39">
        <f t="shared" si="7"/>
        <v>5795474.7699999996</v>
      </c>
      <c r="V107" s="39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9" t="s">
        <v>240</v>
      </c>
      <c r="B108" s="80">
        <v>839.82</v>
      </c>
      <c r="C108" s="80">
        <v>646.5</v>
      </c>
      <c r="D108" s="80">
        <v>197.64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75">
        <v>1056.26</v>
      </c>
      <c r="K108" s="75">
        <v>125549.88</v>
      </c>
      <c r="L108" s="75">
        <v>436066.45</v>
      </c>
      <c r="M108" s="75">
        <v>9633.44</v>
      </c>
      <c r="N108" s="75">
        <v>20275.36</v>
      </c>
      <c r="O108" s="75">
        <v>14397.5</v>
      </c>
      <c r="P108" s="75">
        <v>830900.3</v>
      </c>
      <c r="Q108" s="75">
        <v>8767.16</v>
      </c>
      <c r="R108" s="75">
        <v>27252.37</v>
      </c>
      <c r="S108" s="70">
        <v>0</v>
      </c>
      <c r="T108" s="75">
        <v>1204.3</v>
      </c>
      <c r="U108" s="75">
        <v>420725.8</v>
      </c>
      <c r="V108" s="75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9" t="s">
        <v>242</v>
      </c>
      <c r="B109" s="75">
        <v>3076.8</v>
      </c>
      <c r="C109" s="75">
        <v>15228.72</v>
      </c>
      <c r="D109" s="75">
        <v>0</v>
      </c>
      <c r="E109" s="75">
        <v>0</v>
      </c>
      <c r="F109" s="75">
        <v>0</v>
      </c>
      <c r="G109" s="75">
        <v>640000</v>
      </c>
      <c r="H109" s="75">
        <v>0</v>
      </c>
      <c r="I109" s="75">
        <v>0</v>
      </c>
      <c r="J109" s="75">
        <v>576.53</v>
      </c>
      <c r="K109" s="75">
        <v>123045.64</v>
      </c>
      <c r="L109" s="75">
        <v>430307.1</v>
      </c>
      <c r="M109" s="75">
        <v>14489.68</v>
      </c>
      <c r="N109" s="75">
        <v>26307.24</v>
      </c>
      <c r="O109" s="75">
        <v>9827.5</v>
      </c>
      <c r="P109" s="75">
        <v>949749.31</v>
      </c>
      <c r="Q109" s="75">
        <v>9128.56</v>
      </c>
      <c r="R109" s="75">
        <v>28199.67</v>
      </c>
      <c r="S109" s="70">
        <v>0</v>
      </c>
      <c r="T109" s="75">
        <v>230</v>
      </c>
      <c r="U109" s="75">
        <v>333245.02</v>
      </c>
      <c r="V109" s="80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9" t="s">
        <v>244</v>
      </c>
      <c r="B110" s="75">
        <v>975.54</v>
      </c>
      <c r="C110" s="75">
        <v>0</v>
      </c>
      <c r="D110" s="75">
        <v>74.16</v>
      </c>
      <c r="E110" s="75">
        <v>98.8</v>
      </c>
      <c r="F110" s="75">
        <v>0</v>
      </c>
      <c r="G110" s="75">
        <v>384000</v>
      </c>
      <c r="H110" s="75">
        <v>0</v>
      </c>
      <c r="I110" s="75">
        <v>0</v>
      </c>
      <c r="J110" s="75">
        <v>570.20000000000005</v>
      </c>
      <c r="K110" s="75">
        <v>150069.68</v>
      </c>
      <c r="L110" s="75">
        <v>525483.74</v>
      </c>
      <c r="M110" s="75">
        <v>14256.14</v>
      </c>
      <c r="N110" s="75">
        <v>29222</v>
      </c>
      <c r="O110" s="75" t="s">
        <v>245</v>
      </c>
      <c r="P110" s="75">
        <v>1014518.99</v>
      </c>
      <c r="Q110" s="75">
        <v>12208.98</v>
      </c>
      <c r="R110" s="75">
        <v>84364.01</v>
      </c>
      <c r="S110" s="70">
        <v>0</v>
      </c>
      <c r="T110" s="75">
        <v>642.70000000000005</v>
      </c>
      <c r="U110" s="75">
        <v>403082.38</v>
      </c>
      <c r="V110" s="80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9" t="s">
        <v>247</v>
      </c>
      <c r="B111" s="75">
        <v>4559</v>
      </c>
      <c r="C111" s="75">
        <v>13693.68</v>
      </c>
      <c r="D111" s="75">
        <v>102.5</v>
      </c>
      <c r="E111" s="75">
        <v>309.60000000000002</v>
      </c>
      <c r="F111" s="75">
        <v>0</v>
      </c>
      <c r="G111" s="75">
        <v>0</v>
      </c>
      <c r="H111" s="75">
        <v>0</v>
      </c>
      <c r="I111" s="75">
        <v>0</v>
      </c>
      <c r="J111" s="75">
        <v>1100</v>
      </c>
      <c r="K111" s="75">
        <v>122177.78</v>
      </c>
      <c r="L111" s="75">
        <v>503625.11</v>
      </c>
      <c r="M111" s="75">
        <v>12061.34</v>
      </c>
      <c r="N111" s="75">
        <v>31439.82</v>
      </c>
      <c r="O111" s="75">
        <v>18292.5</v>
      </c>
      <c r="P111" s="75">
        <v>1042817.65</v>
      </c>
      <c r="Q111" s="75">
        <v>7292.48</v>
      </c>
      <c r="R111" s="75">
        <v>37009.15</v>
      </c>
      <c r="S111" s="85">
        <v>0</v>
      </c>
      <c r="T111" s="75">
        <v>688.4</v>
      </c>
      <c r="U111" s="75">
        <v>455957.69</v>
      </c>
      <c r="V111" s="75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9" t="s">
        <v>387</v>
      </c>
      <c r="B112" s="75">
        <v>820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  <c r="H112" s="75">
        <v>0</v>
      </c>
      <c r="I112" s="75">
        <v>0</v>
      </c>
      <c r="J112" s="75">
        <v>0</v>
      </c>
      <c r="K112" s="75">
        <v>125989.75999999999</v>
      </c>
      <c r="L112" s="75">
        <v>506889.42</v>
      </c>
      <c r="M112" s="75">
        <v>16868.45</v>
      </c>
      <c r="N112" s="75">
        <v>31159</v>
      </c>
      <c r="O112" s="75">
        <v>15621.3</v>
      </c>
      <c r="P112" s="75">
        <v>946109.64</v>
      </c>
      <c r="Q112" s="75">
        <v>9920.4</v>
      </c>
      <c r="R112" s="75">
        <v>54542.1</v>
      </c>
      <c r="S112" s="85">
        <v>0</v>
      </c>
      <c r="T112" s="75">
        <v>0</v>
      </c>
      <c r="U112" s="75">
        <v>538717.04</v>
      </c>
      <c r="V112" s="75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9" t="s">
        <v>390</v>
      </c>
      <c r="B113" s="75">
        <v>3927.4</v>
      </c>
      <c r="C113" s="75">
        <v>14489.28</v>
      </c>
      <c r="D113" s="75">
        <v>0</v>
      </c>
      <c r="E113" s="75">
        <v>0</v>
      </c>
      <c r="F113" s="75">
        <v>0</v>
      </c>
      <c r="G113" s="75">
        <v>0</v>
      </c>
      <c r="H113" s="75">
        <v>0</v>
      </c>
      <c r="I113" s="75">
        <v>0</v>
      </c>
      <c r="J113" s="75">
        <v>0</v>
      </c>
      <c r="K113" s="75">
        <v>137588.22</v>
      </c>
      <c r="L113" s="75">
        <v>588392.46</v>
      </c>
      <c r="M113" s="75">
        <v>24500.9</v>
      </c>
      <c r="N113" s="75">
        <v>29823.47</v>
      </c>
      <c r="O113" s="75">
        <v>30823.5</v>
      </c>
      <c r="P113" s="75">
        <v>1047284.24</v>
      </c>
      <c r="Q113" s="75">
        <v>16478</v>
      </c>
      <c r="R113" s="75">
        <v>61023.25</v>
      </c>
      <c r="S113" s="85">
        <v>0</v>
      </c>
      <c r="T113" s="75">
        <v>0</v>
      </c>
      <c r="U113" s="75">
        <v>721264.41</v>
      </c>
      <c r="V113" s="75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9" t="s">
        <v>392</v>
      </c>
      <c r="B114" s="80">
        <v>640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149087.92000000001</v>
      </c>
      <c r="L114" s="75">
        <v>565548.67000000004</v>
      </c>
      <c r="M114" s="75">
        <v>24212.33</v>
      </c>
      <c r="N114" s="75">
        <v>45031.51</v>
      </c>
      <c r="O114" s="75">
        <v>24591.7</v>
      </c>
      <c r="P114" s="75">
        <v>1144369.51</v>
      </c>
      <c r="Q114" s="75">
        <v>23307.74</v>
      </c>
      <c r="R114" s="75">
        <v>74788.95</v>
      </c>
      <c r="S114" s="85">
        <v>0</v>
      </c>
      <c r="T114" s="75">
        <v>0</v>
      </c>
      <c r="U114" s="75">
        <v>554717.51</v>
      </c>
      <c r="V114" s="75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9" t="s">
        <v>394</v>
      </c>
      <c r="B115" s="80">
        <v>660</v>
      </c>
      <c r="C115" s="75">
        <v>7371</v>
      </c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144966.68</v>
      </c>
      <c r="L115" s="75">
        <v>596876.03</v>
      </c>
      <c r="M115" s="75">
        <v>21787.69</v>
      </c>
      <c r="N115" s="75">
        <v>31977.86</v>
      </c>
      <c r="O115" s="75">
        <v>15686.7</v>
      </c>
      <c r="P115" s="75">
        <v>1265068.94</v>
      </c>
      <c r="Q115" s="75">
        <v>15136.8</v>
      </c>
      <c r="R115" s="75">
        <v>60709.45</v>
      </c>
      <c r="S115" s="85">
        <v>0</v>
      </c>
      <c r="T115" s="75">
        <v>0</v>
      </c>
      <c r="U115" s="75">
        <v>384662.54</v>
      </c>
      <c r="V115" s="75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9" t="s">
        <v>397</v>
      </c>
      <c r="B116" s="75">
        <v>10106</v>
      </c>
      <c r="C116" s="75">
        <v>10725.12</v>
      </c>
      <c r="D116" s="75">
        <v>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  <c r="K116" s="75">
        <v>139460.64000000001</v>
      </c>
      <c r="L116" s="75">
        <v>560376.28</v>
      </c>
      <c r="M116" s="75">
        <v>20635.18</v>
      </c>
      <c r="N116" s="75">
        <v>32964.46</v>
      </c>
      <c r="O116" s="75">
        <v>15280.35</v>
      </c>
      <c r="P116" s="75">
        <v>915078.7</v>
      </c>
      <c r="Q116" s="75">
        <v>10763.2</v>
      </c>
      <c r="R116" s="75">
        <v>43746.45</v>
      </c>
      <c r="S116" s="90">
        <v>0</v>
      </c>
      <c r="T116" s="75">
        <v>0</v>
      </c>
      <c r="U116" s="75">
        <v>257399.4</v>
      </c>
      <c r="V116" s="75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9" t="s">
        <v>400</v>
      </c>
      <c r="B117" s="75">
        <v>560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139006.94</v>
      </c>
      <c r="L117" s="75">
        <v>475681.67</v>
      </c>
      <c r="M117" s="75">
        <v>16645.46</v>
      </c>
      <c r="N117" s="75">
        <v>37642.629999999997</v>
      </c>
      <c r="O117" s="75">
        <v>20071.95</v>
      </c>
      <c r="P117" s="75">
        <v>995466.19</v>
      </c>
      <c r="Q117" s="75">
        <v>6560.4</v>
      </c>
      <c r="R117" s="75">
        <v>59581.1</v>
      </c>
      <c r="S117" s="93">
        <v>0</v>
      </c>
      <c r="T117" s="75">
        <v>0</v>
      </c>
      <c r="U117" s="75">
        <v>524685.73</v>
      </c>
      <c r="V117" s="75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9" t="s">
        <v>403</v>
      </c>
      <c r="B118" s="80">
        <v>640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12</v>
      </c>
      <c r="K118" s="75">
        <v>151966.24</v>
      </c>
      <c r="L118" s="75">
        <v>539120.28</v>
      </c>
      <c r="M118" s="75">
        <v>24501.89</v>
      </c>
      <c r="N118" s="75">
        <v>38353.449999999997</v>
      </c>
      <c r="O118" s="75">
        <v>16352.25</v>
      </c>
      <c r="P118" s="75">
        <v>1160990.26</v>
      </c>
      <c r="Q118" s="75">
        <v>20854.400000000001</v>
      </c>
      <c r="R118" s="75">
        <v>53764.1</v>
      </c>
      <c r="S118" s="93">
        <v>0</v>
      </c>
      <c r="T118" s="75">
        <v>0</v>
      </c>
      <c r="U118" s="75">
        <v>604375.18000000005</v>
      </c>
      <c r="V118" s="75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9" t="s">
        <v>406</v>
      </c>
      <c r="B119" s="75">
        <v>328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  <c r="H119" s="75">
        <v>84684</v>
      </c>
      <c r="I119" s="75">
        <v>0</v>
      </c>
      <c r="J119" s="75">
        <v>46</v>
      </c>
      <c r="K119" s="75">
        <v>139469.59</v>
      </c>
      <c r="L119" s="75">
        <v>348636.04</v>
      </c>
      <c r="M119" s="75">
        <v>18315.14</v>
      </c>
      <c r="N119" s="75">
        <v>19633.87</v>
      </c>
      <c r="O119" s="75">
        <v>21967.1</v>
      </c>
      <c r="P119" s="75">
        <v>1273874.24</v>
      </c>
      <c r="Q119" s="75">
        <v>13454</v>
      </c>
      <c r="R119" s="75">
        <v>65920.45</v>
      </c>
      <c r="S119" s="5">
        <v>0</v>
      </c>
      <c r="T119" s="75">
        <v>0</v>
      </c>
      <c r="U119" s="75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Row],[ 0403109000]]+Tabla8[[#This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79"/>
      <c r="B120" s="39">
        <f>SUBTOTAL(109,B108:B119)</f>
        <v>27132.559999999998</v>
      </c>
      <c r="C120" s="39">
        <f t="shared" ref="C120:V120" si="8">SUBTOTAL(109,C108:C119)</f>
        <v>62154.3</v>
      </c>
      <c r="D120" s="39">
        <f t="shared" si="8"/>
        <v>374.29999999999995</v>
      </c>
      <c r="E120" s="39">
        <f t="shared" si="8"/>
        <v>408.40000000000003</v>
      </c>
      <c r="F120" s="39">
        <f t="shared" si="8"/>
        <v>0</v>
      </c>
      <c r="G120" s="39">
        <f t="shared" si="8"/>
        <v>1024000</v>
      </c>
      <c r="H120" s="39">
        <f t="shared" si="8"/>
        <v>84684</v>
      </c>
      <c r="I120" s="39">
        <f t="shared" si="8"/>
        <v>0</v>
      </c>
      <c r="J120" s="39">
        <f>SUBTOTAL(109,J108:J119)</f>
        <v>3360.99</v>
      </c>
      <c r="K120" s="39">
        <f t="shared" si="8"/>
        <v>1648378.9700000002</v>
      </c>
      <c r="L120" s="39">
        <f t="shared" si="8"/>
        <v>6077003.25</v>
      </c>
      <c r="M120" s="39">
        <f t="shared" si="8"/>
        <v>217907.64</v>
      </c>
      <c r="N120" s="39">
        <f t="shared" si="8"/>
        <v>373830.67000000004</v>
      </c>
      <c r="O120" s="39">
        <f t="shared" si="8"/>
        <v>202912.35</v>
      </c>
      <c r="P120" s="39">
        <f t="shared" si="8"/>
        <v>12586227.969999999</v>
      </c>
      <c r="Q120" s="39">
        <f t="shared" si="8"/>
        <v>153872.12</v>
      </c>
      <c r="R120" s="39">
        <f t="shared" si="8"/>
        <v>650901.04999999993</v>
      </c>
      <c r="S120" s="39">
        <f t="shared" si="8"/>
        <v>0</v>
      </c>
      <c r="T120" s="39">
        <f t="shared" si="8"/>
        <v>2765.4</v>
      </c>
      <c r="U120" s="39">
        <f t="shared" si="8"/>
        <v>5758810.25</v>
      </c>
      <c r="V120" s="39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79" t="s">
        <v>407</v>
      </c>
      <c r="B121" s="75">
        <v>340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26</v>
      </c>
      <c r="K121" s="75">
        <v>66284.820000000007</v>
      </c>
      <c r="L121" s="75">
        <v>479115.37</v>
      </c>
      <c r="M121" s="75">
        <v>26731.37</v>
      </c>
      <c r="N121" s="75">
        <v>23346.71</v>
      </c>
      <c r="O121" s="75">
        <v>14014.35</v>
      </c>
      <c r="P121" s="75">
        <v>1206683.07</v>
      </c>
      <c r="Q121" s="75">
        <v>9221.2000000000007</v>
      </c>
      <c r="R121" s="75">
        <v>57851.9</v>
      </c>
      <c r="S121" s="75">
        <v>0</v>
      </c>
      <c r="T121" s="75">
        <v>0</v>
      </c>
      <c r="U121" s="75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79" t="s">
        <v>408</v>
      </c>
      <c r="B122" s="75">
        <v>485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0</v>
      </c>
      <c r="J122" s="75">
        <v>443.76</v>
      </c>
      <c r="K122" s="75">
        <v>72530.2</v>
      </c>
      <c r="L122" s="75">
        <v>527162.17000000004</v>
      </c>
      <c r="M122" s="75">
        <v>22687.84</v>
      </c>
      <c r="N122" s="75">
        <v>19015.7</v>
      </c>
      <c r="O122" s="75">
        <v>15668.85</v>
      </c>
      <c r="P122" s="75">
        <v>1053457.3899999999</v>
      </c>
      <c r="Q122" s="75">
        <v>16174.6</v>
      </c>
      <c r="R122" s="75">
        <v>50791.35</v>
      </c>
      <c r="S122" s="5">
        <v>0</v>
      </c>
      <c r="T122" s="75">
        <v>0</v>
      </c>
      <c r="U122" s="75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79" t="s">
        <v>409</v>
      </c>
      <c r="B123" s="75">
        <v>860</v>
      </c>
      <c r="C123" s="75">
        <v>140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202</v>
      </c>
      <c r="K123" s="75">
        <v>150916.06</v>
      </c>
      <c r="L123" s="75">
        <v>577214.06999999995</v>
      </c>
      <c r="M123" s="75">
        <v>26247.02</v>
      </c>
      <c r="N123" s="75">
        <v>39627.96</v>
      </c>
      <c r="O123" s="75">
        <v>12802</v>
      </c>
      <c r="P123" s="75" t="s">
        <v>410</v>
      </c>
      <c r="Q123" s="75">
        <v>18700.2</v>
      </c>
      <c r="R123" s="75">
        <v>58015.6</v>
      </c>
      <c r="S123" s="5">
        <v>0</v>
      </c>
      <c r="T123" s="75">
        <v>666682.03</v>
      </c>
      <c r="U123" s="75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79" t="s">
        <v>411</v>
      </c>
      <c r="B124" s="75">
        <v>1010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  <c r="H124" s="75">
        <v>0</v>
      </c>
      <c r="I124" s="75">
        <v>0</v>
      </c>
      <c r="J124" s="75">
        <v>6.25</v>
      </c>
      <c r="K124" s="75">
        <v>80397.31</v>
      </c>
      <c r="L124" s="75">
        <v>562766.04</v>
      </c>
      <c r="M124" s="75">
        <v>18059.599999999999</v>
      </c>
      <c r="N124" s="75">
        <v>19419.560000000001</v>
      </c>
      <c r="O124" s="75">
        <v>20360</v>
      </c>
      <c r="P124" s="75">
        <v>1011679.68</v>
      </c>
      <c r="Q124" s="75">
        <v>9583</v>
      </c>
      <c r="R124" s="75">
        <v>55863.6</v>
      </c>
      <c r="S124" s="104">
        <v>0</v>
      </c>
      <c r="T124" s="75">
        <v>0</v>
      </c>
      <c r="U124" s="75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79" t="s">
        <v>412</v>
      </c>
      <c r="B125" s="75">
        <v>675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64</v>
      </c>
      <c r="K125" s="75">
        <v>75794.03</v>
      </c>
      <c r="L125" s="75">
        <v>464542.61</v>
      </c>
      <c r="M125" s="75">
        <v>28377.67</v>
      </c>
      <c r="N125" s="75">
        <v>42231.99</v>
      </c>
      <c r="O125" s="75">
        <v>13589.1</v>
      </c>
      <c r="P125" s="75">
        <v>1277132.82</v>
      </c>
      <c r="Q125" s="75">
        <v>18185.150000000001</v>
      </c>
      <c r="R125" s="75">
        <v>46054.9</v>
      </c>
      <c r="S125" s="104">
        <v>0</v>
      </c>
      <c r="T125" s="75">
        <v>0</v>
      </c>
      <c r="U125" s="75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79" t="s">
        <v>413</v>
      </c>
      <c r="B126" s="75">
        <v>582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  <c r="H126" s="75">
        <v>0</v>
      </c>
      <c r="I126" s="75">
        <v>0</v>
      </c>
      <c r="J126" s="75">
        <v>0</v>
      </c>
      <c r="K126" s="75">
        <v>87243.63</v>
      </c>
      <c r="L126" s="75">
        <v>551883.81999999995</v>
      </c>
      <c r="M126" s="75">
        <v>30464.12</v>
      </c>
      <c r="N126" s="75">
        <v>46176.78</v>
      </c>
      <c r="O126" s="75">
        <v>14770.1</v>
      </c>
      <c r="P126" s="75">
        <v>1311255.68</v>
      </c>
      <c r="Q126" s="75">
        <v>24580.400000000001</v>
      </c>
      <c r="R126" s="75">
        <v>46268.3</v>
      </c>
      <c r="S126" s="5">
        <v>0</v>
      </c>
      <c r="T126" s="75">
        <v>0</v>
      </c>
      <c r="U126" s="75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79" t="s">
        <v>414</v>
      </c>
      <c r="B127" s="75">
        <v>630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50</v>
      </c>
      <c r="K127" s="75">
        <v>111323.85</v>
      </c>
      <c r="L127" s="75">
        <v>661747.92000000004</v>
      </c>
      <c r="M127" s="75">
        <v>21370.52</v>
      </c>
      <c r="N127" s="75">
        <v>40612.46</v>
      </c>
      <c r="O127" s="75">
        <v>12124.8</v>
      </c>
      <c r="P127" s="75">
        <v>1270062.43</v>
      </c>
      <c r="Q127" s="75">
        <v>16356.7</v>
      </c>
      <c r="R127" s="75">
        <v>55552.85</v>
      </c>
      <c r="S127" s="5">
        <v>0</v>
      </c>
      <c r="T127" s="75">
        <v>0</v>
      </c>
      <c r="U127" s="75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79" t="s">
        <v>415</v>
      </c>
      <c r="B128" s="75">
        <v>540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  <c r="H128" s="75">
        <v>0</v>
      </c>
      <c r="I128" s="75">
        <v>0</v>
      </c>
      <c r="J128" s="75">
        <v>0</v>
      </c>
      <c r="K128" s="75">
        <v>116234</v>
      </c>
      <c r="L128" s="75">
        <v>590577.91</v>
      </c>
      <c r="M128" s="75">
        <v>22011.52</v>
      </c>
      <c r="N128" s="75">
        <v>36992.39</v>
      </c>
      <c r="O128" s="75">
        <v>23726.95</v>
      </c>
      <c r="P128" s="75">
        <v>1384279.36</v>
      </c>
      <c r="Q128" s="75">
        <v>30545.5</v>
      </c>
      <c r="R128" s="75">
        <v>73333.149999999994</v>
      </c>
      <c r="S128" s="5">
        <v>0</v>
      </c>
      <c r="T128" s="75">
        <v>0</v>
      </c>
      <c r="U128" s="75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79" t="s">
        <v>416</v>
      </c>
      <c r="B129" s="75">
        <v>500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116</v>
      </c>
      <c r="K129" s="75">
        <v>98517.3</v>
      </c>
      <c r="L129" s="75">
        <v>443606.9</v>
      </c>
      <c r="M129" s="75">
        <v>26310.82</v>
      </c>
      <c r="N129" s="75">
        <v>37634.19</v>
      </c>
      <c r="O129" s="75">
        <v>15362.32</v>
      </c>
      <c r="P129" s="75">
        <v>1107970.01</v>
      </c>
      <c r="Q129" s="75">
        <v>25892.5</v>
      </c>
      <c r="R129" s="75">
        <v>51841.8</v>
      </c>
      <c r="S129" s="5">
        <v>0</v>
      </c>
      <c r="T129" s="75">
        <v>0</v>
      </c>
      <c r="U129" s="75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79" t="s">
        <v>417</v>
      </c>
      <c r="B130" s="75">
        <v>435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100114.7</v>
      </c>
      <c r="L130" s="75">
        <v>561136.81999999995</v>
      </c>
      <c r="M130" s="75">
        <v>26646.23</v>
      </c>
      <c r="N130" s="75">
        <v>31868.36</v>
      </c>
      <c r="O130" s="75">
        <v>21727.9</v>
      </c>
      <c r="P130" s="75">
        <v>1096123.23</v>
      </c>
      <c r="Q130" s="75">
        <v>13609.46</v>
      </c>
      <c r="R130" s="75">
        <v>91684.89</v>
      </c>
      <c r="S130" s="5">
        <v>0</v>
      </c>
      <c r="T130" s="75">
        <v>0</v>
      </c>
      <c r="U130" s="75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79" t="s">
        <v>418</v>
      </c>
      <c r="B131" s="75">
        <v>720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120370.02</v>
      </c>
      <c r="L131" s="75">
        <v>581513.73</v>
      </c>
      <c r="M131" s="75">
        <v>64306.1</v>
      </c>
      <c r="N131" s="75">
        <v>53078.86</v>
      </c>
      <c r="O131" s="75">
        <v>18730</v>
      </c>
      <c r="P131" s="75">
        <v>1441632.35</v>
      </c>
      <c r="Q131" s="75">
        <v>23380.5</v>
      </c>
      <c r="R131" s="75">
        <v>61418.07</v>
      </c>
      <c r="S131" s="110">
        <v>0</v>
      </c>
      <c r="T131" s="75">
        <v>0</v>
      </c>
      <c r="U131" s="75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79" t="s">
        <v>419</v>
      </c>
      <c r="B132" s="75">
        <v>555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 s="75">
        <v>131880.14000000001</v>
      </c>
      <c r="L132" s="75">
        <v>359930.55</v>
      </c>
      <c r="M132" s="75">
        <v>59977.81</v>
      </c>
      <c r="N132" s="75">
        <v>34460.28</v>
      </c>
      <c r="O132" s="75">
        <v>21678.5</v>
      </c>
      <c r="P132" s="75">
        <v>1395218.61</v>
      </c>
      <c r="Q132" s="75">
        <v>26432.880000000001</v>
      </c>
      <c r="R132" s="75">
        <v>63054.21</v>
      </c>
      <c r="S132" s="5">
        <v>0</v>
      </c>
      <c r="T132" s="75">
        <v>0</v>
      </c>
      <c r="U132" s="75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79"/>
      <c r="B133" s="99">
        <f>SUBTOTAL(109,B121:B132)</f>
        <v>7332</v>
      </c>
      <c r="C133" s="99">
        <f>SUBTOTAL(109,C121:C132)</f>
        <v>140</v>
      </c>
      <c r="D133" s="99">
        <f>SUBTOTAL(109,D121:D132)</f>
        <v>0</v>
      </c>
      <c r="E133" s="99">
        <f>SUBTOTAL(109,E121:E132)</f>
        <v>0</v>
      </c>
      <c r="F133" s="99">
        <f t="shared" ref="F133:G133" si="9">SUBTOTAL(109,F121:F132)</f>
        <v>0</v>
      </c>
      <c r="G133" s="99">
        <f t="shared" si="9"/>
        <v>0</v>
      </c>
      <c r="H133" s="99">
        <f>SUBTOTAL(109,H121:H132)</f>
        <v>0</v>
      </c>
      <c r="I133" s="99">
        <f t="shared" ref="I133:P133" si="10">SUBTOTAL(109,I121:I132)</f>
        <v>0</v>
      </c>
      <c r="J133" s="99">
        <f t="shared" si="10"/>
        <v>908.01</v>
      </c>
      <c r="K133" s="99">
        <f>SUBTOTAL(109,K121:K132)</f>
        <v>1211606.06</v>
      </c>
      <c r="L133" s="99">
        <f t="shared" si="10"/>
        <v>6361197.9099999992</v>
      </c>
      <c r="M133" s="99">
        <f t="shared" si="10"/>
        <v>373190.62</v>
      </c>
      <c r="N133" s="99">
        <f t="shared" si="10"/>
        <v>424465.24</v>
      </c>
      <c r="O133" s="99">
        <f>SUBTOTAL(109,O121:O132)</f>
        <v>204554.87</v>
      </c>
      <c r="P133" s="99">
        <f t="shared" si="10"/>
        <v>13555494.629999999</v>
      </c>
      <c r="Q133" s="99">
        <f t="shared" ref="Q133:V133" si="11">SUBTOTAL(109,Q121:Q131)</f>
        <v>206229.21</v>
      </c>
      <c r="R133" s="99">
        <f t="shared" si="11"/>
        <v>648676.40999999992</v>
      </c>
      <c r="S133" s="99">
        <f t="shared" si="11"/>
        <v>0</v>
      </c>
      <c r="T133" s="99">
        <f t="shared" si="11"/>
        <v>666682.03</v>
      </c>
      <c r="U133" s="99">
        <f t="shared" si="11"/>
        <v>5208516.6400000006</v>
      </c>
      <c r="V133" s="99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8" t="s">
        <v>421</v>
      </c>
      <c r="B134" s="126">
        <v>900</v>
      </c>
      <c r="C134" s="114">
        <v>0</v>
      </c>
      <c r="D134" s="114">
        <v>0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  <c r="J134" s="114">
        <v>0</v>
      </c>
      <c r="K134" s="114">
        <v>87775.12</v>
      </c>
      <c r="L134" s="114">
        <v>649002.94999999995</v>
      </c>
      <c r="M134" s="114">
        <v>54724.42</v>
      </c>
      <c r="N134" s="114">
        <v>35709.47</v>
      </c>
      <c r="O134" s="114">
        <v>16016.86</v>
      </c>
      <c r="P134" s="114">
        <v>922893.21</v>
      </c>
      <c r="Q134" s="114">
        <v>35269.360000000001</v>
      </c>
      <c r="R134" s="114">
        <v>71880.320000000007</v>
      </c>
      <c r="S134" s="114">
        <v>0</v>
      </c>
      <c r="T134" s="114">
        <v>0</v>
      </c>
      <c r="U134" s="114">
        <v>767300.3</v>
      </c>
      <c r="V134" s="100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8" t="s">
        <v>423</v>
      </c>
      <c r="B135" s="82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50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8" t="s">
        <v>425</v>
      </c>
      <c r="B136" s="136">
        <v>1354.8</v>
      </c>
      <c r="C136" s="136">
        <v>0</v>
      </c>
      <c r="D136" s="136">
        <v>0</v>
      </c>
      <c r="E136" s="136">
        <v>0</v>
      </c>
      <c r="F136" s="136">
        <v>0</v>
      </c>
      <c r="G136" s="136">
        <v>0</v>
      </c>
      <c r="H136" s="136">
        <v>0</v>
      </c>
      <c r="I136" s="136">
        <v>0</v>
      </c>
      <c r="J136" s="136">
        <v>9</v>
      </c>
      <c r="K136" s="136">
        <v>108377.67</v>
      </c>
      <c r="L136" s="136">
        <v>537589.96</v>
      </c>
      <c r="M136" s="136">
        <v>105328.55</v>
      </c>
      <c r="N136" s="136">
        <v>40855.07</v>
      </c>
      <c r="O136" s="137">
        <v>19317.400000000001</v>
      </c>
      <c r="P136" s="137">
        <v>1116536.72</v>
      </c>
      <c r="Q136" s="136">
        <v>27431.71</v>
      </c>
      <c r="R136" s="136">
        <v>76413.8</v>
      </c>
      <c r="S136" s="136">
        <v>0</v>
      </c>
      <c r="T136" s="136">
        <v>0</v>
      </c>
      <c r="U136" s="136">
        <v>740695.02</v>
      </c>
      <c r="V136" s="138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8" t="s">
        <v>427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50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8" t="s">
        <v>429</v>
      </c>
      <c r="B138" s="131">
        <v>939.26</v>
      </c>
      <c r="C138" s="137">
        <v>17258.25</v>
      </c>
      <c r="D138" s="137">
        <v>0</v>
      </c>
      <c r="E138" s="137">
        <v>17258.25</v>
      </c>
      <c r="F138" s="137">
        <v>0</v>
      </c>
      <c r="G138" s="137">
        <v>0</v>
      </c>
      <c r="H138" s="137">
        <v>0</v>
      </c>
      <c r="I138" s="137">
        <v>0</v>
      </c>
      <c r="J138" s="137">
        <v>23</v>
      </c>
      <c r="K138" s="137">
        <v>134247.01999999999</v>
      </c>
      <c r="L138" s="137">
        <v>662383.92000000004</v>
      </c>
      <c r="M138" s="137">
        <v>33237.660000000003</v>
      </c>
      <c r="N138" s="137">
        <v>53095.51</v>
      </c>
      <c r="O138" s="137">
        <v>23675.84</v>
      </c>
      <c r="P138" s="137">
        <v>1261543.53</v>
      </c>
      <c r="Q138" s="137">
        <v>53883.25</v>
      </c>
      <c r="R138" s="137">
        <v>77483.100000000006</v>
      </c>
      <c r="S138" s="137">
        <v>0</v>
      </c>
      <c r="T138" s="137">
        <v>0</v>
      </c>
      <c r="U138" s="137">
        <v>745463.35</v>
      </c>
      <c r="V138" s="138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8" t="s">
        <v>431</v>
      </c>
      <c r="B139" s="88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50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8" t="s">
        <v>433</v>
      </c>
      <c r="B140" s="136">
        <v>2261.1799999999998</v>
      </c>
      <c r="C140" s="136">
        <v>0</v>
      </c>
      <c r="D140" s="136">
        <v>0</v>
      </c>
      <c r="E140" s="136">
        <v>0</v>
      </c>
      <c r="F140" s="136">
        <v>0</v>
      </c>
      <c r="G140" s="136">
        <v>0</v>
      </c>
      <c r="H140" s="136">
        <v>0</v>
      </c>
      <c r="I140" s="136">
        <v>0</v>
      </c>
      <c r="J140" s="136">
        <v>0</v>
      </c>
      <c r="K140" s="136">
        <v>140446.09</v>
      </c>
      <c r="L140" s="136">
        <v>769949.85</v>
      </c>
      <c r="M140" s="136">
        <v>32709.55</v>
      </c>
      <c r="N140" s="136">
        <v>66583.64</v>
      </c>
      <c r="O140" s="136">
        <v>25504.91</v>
      </c>
      <c r="P140" s="137">
        <v>1339492.69</v>
      </c>
      <c r="Q140" s="136">
        <v>27627.759999999998</v>
      </c>
      <c r="R140" s="136">
        <v>107892.22</v>
      </c>
      <c r="S140" s="136">
        <v>0</v>
      </c>
      <c r="T140" s="136">
        <v>0</v>
      </c>
      <c r="U140" s="136">
        <v>823674.78</v>
      </c>
      <c r="V140" s="138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8" t="s">
        <v>435</v>
      </c>
      <c r="B141" s="82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50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8" t="s">
        <v>437</v>
      </c>
      <c r="B142" s="131">
        <v>940</v>
      </c>
      <c r="C142" s="137">
        <v>0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137">
        <v>42836</v>
      </c>
      <c r="J142" s="137">
        <v>0</v>
      </c>
      <c r="K142" s="137">
        <v>104045.06</v>
      </c>
      <c r="L142" s="137">
        <v>538664.42000000004</v>
      </c>
      <c r="M142" s="137">
        <v>30536.21</v>
      </c>
      <c r="N142" s="137">
        <v>60324.25</v>
      </c>
      <c r="O142" s="137">
        <v>16396.400000000001</v>
      </c>
      <c r="P142" s="137">
        <v>1103898.83</v>
      </c>
      <c r="Q142" s="137">
        <v>33665.65</v>
      </c>
      <c r="R142" s="137">
        <v>56347.92</v>
      </c>
      <c r="S142" s="137">
        <v>0</v>
      </c>
      <c r="T142" s="137">
        <v>0</v>
      </c>
      <c r="U142" s="137">
        <v>497830.16</v>
      </c>
      <c r="V142" s="138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8" t="s">
        <v>439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50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8" t="s">
        <v>441</v>
      </c>
      <c r="B144" s="146">
        <v>680</v>
      </c>
      <c r="C144" s="137">
        <v>0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137">
        <v>0</v>
      </c>
      <c r="J144" s="137">
        <v>0</v>
      </c>
      <c r="K144" s="137">
        <v>106004.94</v>
      </c>
      <c r="L144" s="137">
        <v>536098.81000000006</v>
      </c>
      <c r="M144" s="137">
        <v>30124.83</v>
      </c>
      <c r="N144" s="137">
        <v>42842.879999999997</v>
      </c>
      <c r="O144" s="137">
        <v>49319.47</v>
      </c>
      <c r="P144" s="137">
        <v>1766322.51</v>
      </c>
      <c r="Q144" s="137">
        <v>34858.36</v>
      </c>
      <c r="R144" s="137">
        <v>90275.520000000004</v>
      </c>
      <c r="S144" s="137">
        <v>0</v>
      </c>
      <c r="T144" s="137">
        <v>0</v>
      </c>
      <c r="U144" s="137">
        <v>614858.02</v>
      </c>
      <c r="V144" s="138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8" t="s">
        <v>443</v>
      </c>
      <c r="B145" s="82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50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A146" s="152"/>
      <c r="B146" s="99">
        <f>SUBTOTAL(109,B134:B145)</f>
        <v>11438.89</v>
      </c>
      <c r="C146" s="99">
        <f t="shared" ref="C146:V146" si="12">SUBTOTAL(109,C134:C145)</f>
        <v>17258.25</v>
      </c>
      <c r="D146" s="99">
        <f t="shared" si="12"/>
        <v>0</v>
      </c>
      <c r="E146" s="99">
        <f t="shared" si="12"/>
        <v>17258.25</v>
      </c>
      <c r="F146" s="99">
        <f t="shared" si="12"/>
        <v>0</v>
      </c>
      <c r="G146" s="99">
        <f t="shared" si="12"/>
        <v>0</v>
      </c>
      <c r="H146" s="99">
        <f t="shared" si="12"/>
        <v>28986.7</v>
      </c>
      <c r="I146" s="99">
        <f t="shared" si="12"/>
        <v>120290</v>
      </c>
      <c r="J146" s="99">
        <f t="shared" si="12"/>
        <v>41</v>
      </c>
      <c r="K146" s="99">
        <f t="shared" si="12"/>
        <v>1301529.5699999998</v>
      </c>
      <c r="L146" s="99">
        <f t="shared" si="12"/>
        <v>7242969.4099999992</v>
      </c>
      <c r="M146" s="99">
        <f t="shared" si="12"/>
        <v>609100.11999999988</v>
      </c>
      <c r="N146" s="99">
        <f t="shared" si="12"/>
        <v>550096.68000000005</v>
      </c>
      <c r="O146" s="99">
        <f t="shared" si="12"/>
        <v>267195.95</v>
      </c>
      <c r="P146" s="99">
        <f t="shared" si="12"/>
        <v>14777925.359999999</v>
      </c>
      <c r="Q146" s="99">
        <f t="shared" si="12"/>
        <v>364170.81000000006</v>
      </c>
      <c r="R146" s="99">
        <f t="shared" si="12"/>
        <v>935914.1100000001</v>
      </c>
      <c r="S146" s="99">
        <f t="shared" si="12"/>
        <v>0</v>
      </c>
      <c r="T146" s="99">
        <f t="shared" si="12"/>
        <v>18632.07</v>
      </c>
      <c r="U146" s="99">
        <f t="shared" si="12"/>
        <v>7422998.1099999994</v>
      </c>
      <c r="V146" s="99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48" t="s">
        <v>445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50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48" t="s">
        <v>448</v>
      </c>
      <c r="B148" s="137">
        <v>900</v>
      </c>
      <c r="C148" s="137">
        <v>0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137">
        <v>0</v>
      </c>
      <c r="J148" s="137">
        <v>0</v>
      </c>
      <c r="K148" s="137">
        <v>86217.72</v>
      </c>
      <c r="L148" s="137">
        <v>676197.73</v>
      </c>
      <c r="M148" s="137">
        <v>22008.57</v>
      </c>
      <c r="N148" s="137">
        <v>41615.43</v>
      </c>
      <c r="O148" s="137">
        <v>15496.79</v>
      </c>
      <c r="P148" s="137">
        <v>1723732.82</v>
      </c>
      <c r="Q148" s="137">
        <v>17127.82</v>
      </c>
      <c r="R148" s="137">
        <v>79332.84</v>
      </c>
      <c r="S148" s="137">
        <v>0</v>
      </c>
      <c r="T148" s="137">
        <v>0</v>
      </c>
      <c r="U148" s="137">
        <v>399262.42</v>
      </c>
      <c r="V148" s="138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48" t="s">
        <v>449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50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48" t="s">
        <v>451</v>
      </c>
      <c r="B150" s="131">
        <v>240</v>
      </c>
      <c r="C150" s="137">
        <v>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137">
        <v>18200</v>
      </c>
      <c r="J150" s="137">
        <v>0</v>
      </c>
      <c r="K150" s="137">
        <v>71137.759999999995</v>
      </c>
      <c r="L150" s="137">
        <v>508998.11</v>
      </c>
      <c r="M150" s="137">
        <v>17517.400000000001</v>
      </c>
      <c r="N150" s="137">
        <v>27330.68</v>
      </c>
      <c r="O150" s="137">
        <v>4201.6000000000004</v>
      </c>
      <c r="P150" s="137">
        <v>1669589.56</v>
      </c>
      <c r="Q150" s="137">
        <v>38897.96</v>
      </c>
      <c r="R150" s="137">
        <v>73501.3</v>
      </c>
      <c r="S150" s="137">
        <v>0</v>
      </c>
      <c r="T150" s="137">
        <v>0</v>
      </c>
      <c r="U150" s="137">
        <v>594115.39</v>
      </c>
      <c r="V150" s="138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48" t="s">
        <v>455</v>
      </c>
      <c r="B151" s="88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82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50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48" t="s">
        <v>456</v>
      </c>
      <c r="B152" s="137">
        <v>380</v>
      </c>
      <c r="C152" s="137">
        <v>0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137">
        <v>0</v>
      </c>
      <c r="J152" s="137">
        <v>900</v>
      </c>
      <c r="K152" s="137">
        <v>66575.44</v>
      </c>
      <c r="L152" s="137">
        <v>568312</v>
      </c>
      <c r="M152" s="137">
        <v>25596.03</v>
      </c>
      <c r="N152" s="137">
        <v>44543.68</v>
      </c>
      <c r="O152" s="137">
        <v>8667.7999999999993</v>
      </c>
      <c r="P152" s="137">
        <v>1659024.55</v>
      </c>
      <c r="Q152" s="137">
        <v>35423.980000000003</v>
      </c>
      <c r="R152" s="137">
        <v>112699.61</v>
      </c>
      <c r="S152" s="137">
        <v>0</v>
      </c>
      <c r="T152" s="137">
        <v>0</v>
      </c>
      <c r="U152" s="137">
        <v>898184.88</v>
      </c>
      <c r="V152" s="138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48" t="s">
        <v>457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50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48" t="s">
        <v>461</v>
      </c>
      <c r="B154" s="131">
        <v>600</v>
      </c>
      <c r="C154" s="137">
        <v>0</v>
      </c>
      <c r="D154" s="137">
        <v>0</v>
      </c>
      <c r="E154" s="137">
        <v>0</v>
      </c>
      <c r="F154" s="137">
        <v>0</v>
      </c>
      <c r="G154" s="137">
        <v>0</v>
      </c>
      <c r="H154" s="131">
        <v>0</v>
      </c>
      <c r="I154" s="137">
        <v>47880</v>
      </c>
      <c r="J154" s="137">
        <v>0</v>
      </c>
      <c r="K154" s="137">
        <v>203380.78</v>
      </c>
      <c r="L154" s="137">
        <v>615947.09</v>
      </c>
      <c r="M154" s="137">
        <v>26188.01</v>
      </c>
      <c r="N154" s="137">
        <v>45214.02</v>
      </c>
      <c r="O154" s="137">
        <v>15631.97</v>
      </c>
      <c r="P154" s="137">
        <v>1653710.33</v>
      </c>
      <c r="Q154" s="137">
        <v>45097.78</v>
      </c>
      <c r="R154" s="137">
        <v>99096.69</v>
      </c>
      <c r="S154" s="137">
        <v>0</v>
      </c>
      <c r="T154" s="137">
        <v>0</v>
      </c>
      <c r="U154" s="137">
        <v>546005.30000000005</v>
      </c>
      <c r="V154" s="138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48" t="s">
        <v>462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50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48" t="s">
        <v>463</v>
      </c>
      <c r="B156" s="137">
        <v>850</v>
      </c>
      <c r="C156" s="137">
        <v>0</v>
      </c>
      <c r="D156" s="137">
        <v>0</v>
      </c>
      <c r="E156" s="137">
        <v>0</v>
      </c>
      <c r="F156" s="137">
        <v>0</v>
      </c>
      <c r="G156" s="137">
        <v>0</v>
      </c>
      <c r="H156" s="137">
        <v>312938.92</v>
      </c>
      <c r="I156" s="137">
        <v>275184</v>
      </c>
      <c r="J156" s="137">
        <v>150</v>
      </c>
      <c r="K156" s="137">
        <v>294004.40999999997</v>
      </c>
      <c r="L156" s="137">
        <v>631852.53</v>
      </c>
      <c r="M156" s="137">
        <v>54378.38</v>
      </c>
      <c r="N156" s="137">
        <v>59541.16</v>
      </c>
      <c r="O156" s="137">
        <v>22137.87</v>
      </c>
      <c r="P156" s="137">
        <v>2434684.46</v>
      </c>
      <c r="Q156" s="137">
        <v>73342.78</v>
      </c>
      <c r="R156" s="137">
        <v>146434.99</v>
      </c>
      <c r="S156" s="137">
        <v>0</v>
      </c>
      <c r="T156" s="137">
        <v>0</v>
      </c>
      <c r="U156" s="137">
        <v>614101.07999999996</v>
      </c>
      <c r="V156" s="138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48" t="s">
        <v>465</v>
      </c>
      <c r="B157" s="174">
        <v>1725</v>
      </c>
      <c r="C157" s="180">
        <v>600</v>
      </c>
      <c r="D157" s="174">
        <v>0</v>
      </c>
      <c r="E157" s="174">
        <v>0</v>
      </c>
      <c r="F157" s="174">
        <v>0</v>
      </c>
      <c r="G157" s="174">
        <v>0</v>
      </c>
      <c r="H157" s="174">
        <v>207425.78</v>
      </c>
      <c r="I157" s="174">
        <v>271007.09999999998</v>
      </c>
      <c r="J157" s="174">
        <v>0</v>
      </c>
      <c r="K157" s="174">
        <v>126525.61</v>
      </c>
      <c r="L157" s="174">
        <v>529113.16</v>
      </c>
      <c r="M157" s="174">
        <v>29863.93</v>
      </c>
      <c r="N157" s="174">
        <v>37852.92</v>
      </c>
      <c r="O157" s="174">
        <v>11662.56</v>
      </c>
      <c r="P157" s="174">
        <v>1871587.35</v>
      </c>
      <c r="Q157" s="174">
        <v>33518.699999999997</v>
      </c>
      <c r="R157" s="174">
        <v>109853.53</v>
      </c>
      <c r="S157" s="174">
        <v>0</v>
      </c>
      <c r="T157" s="174">
        <v>0</v>
      </c>
      <c r="U157" s="174">
        <v>487879.75</v>
      </c>
      <c r="V157" s="175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>
      <c r="A158" s="48" t="s">
        <v>467</v>
      </c>
      <c r="B158" s="137">
        <v>3050</v>
      </c>
      <c r="C158" s="137">
        <v>0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137">
        <v>0</v>
      </c>
      <c r="J158" s="137">
        <v>450</v>
      </c>
      <c r="K158" s="137">
        <v>162637.76999999999</v>
      </c>
      <c r="L158" s="137">
        <v>662445.93999999994</v>
      </c>
      <c r="M158" s="137">
        <v>57555.38</v>
      </c>
      <c r="N158" s="137">
        <v>38092.14</v>
      </c>
      <c r="O158" s="137">
        <v>29434.959999999999</v>
      </c>
      <c r="P158" s="137">
        <v>2583812.84</v>
      </c>
      <c r="Q158" s="137">
        <v>89804.86</v>
      </c>
      <c r="R158" s="137">
        <v>152614.62</v>
      </c>
      <c r="S158" s="137">
        <v>0</v>
      </c>
      <c r="T158" s="137">
        <v>0</v>
      </c>
      <c r="U158" s="137">
        <v>452003.94</v>
      </c>
      <c r="V158" s="138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>
      <c r="A159" s="152"/>
      <c r="B159" s="99">
        <f>SUBTOTAL(109,B147:B158)</f>
        <v>12513</v>
      </c>
      <c r="C159" s="99">
        <f t="shared" ref="C159:V159" si="13">SUBTOTAL(109,C147:C158)</f>
        <v>600</v>
      </c>
      <c r="D159" s="99">
        <f t="shared" si="13"/>
        <v>0</v>
      </c>
      <c r="E159" s="99">
        <f t="shared" si="13"/>
        <v>84000</v>
      </c>
      <c r="F159" s="99">
        <f t="shared" si="13"/>
        <v>0</v>
      </c>
      <c r="G159" s="99">
        <f t="shared" si="13"/>
        <v>0</v>
      </c>
      <c r="H159" s="99">
        <f t="shared" si="13"/>
        <v>622785.19999999995</v>
      </c>
      <c r="I159" s="99">
        <f t="shared" si="13"/>
        <v>712715.1</v>
      </c>
      <c r="J159" s="99">
        <f t="shared" si="13"/>
        <v>1700</v>
      </c>
      <c r="K159" s="99">
        <f t="shared" si="13"/>
        <v>1550962.58</v>
      </c>
      <c r="L159" s="99">
        <f t="shared" si="13"/>
        <v>7314228.0199999996</v>
      </c>
      <c r="M159" s="99">
        <f t="shared" si="13"/>
        <v>421059.81</v>
      </c>
      <c r="N159" s="99">
        <f t="shared" si="13"/>
        <v>523174.79</v>
      </c>
      <c r="O159" s="99">
        <f t="shared" si="13"/>
        <v>183085.41</v>
      </c>
      <c r="P159" s="99">
        <f t="shared" si="13"/>
        <v>23047783.630000003</v>
      </c>
      <c r="Q159" s="99">
        <f t="shared" si="13"/>
        <v>630786.04999999993</v>
      </c>
      <c r="R159" s="99">
        <f t="shared" si="13"/>
        <v>1299129</v>
      </c>
      <c r="S159" s="99">
        <f t="shared" si="13"/>
        <v>0</v>
      </c>
      <c r="T159" s="99">
        <f t="shared" si="13"/>
        <v>0</v>
      </c>
      <c r="U159" s="99">
        <f t="shared" si="13"/>
        <v>7000583.9400000004</v>
      </c>
      <c r="V159" s="99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48" t="s">
        <v>469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72">
        <v>4755679.2300000004</v>
      </c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48" t="s">
        <v>485</v>
      </c>
      <c r="B161" s="167">
        <v>3248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182253.16</v>
      </c>
      <c r="L161" s="167">
        <v>608070.07999999996</v>
      </c>
      <c r="M161" s="167">
        <v>42912.18</v>
      </c>
      <c r="N161" s="167">
        <v>47951.48</v>
      </c>
      <c r="O161" s="167">
        <v>18220.400000000001</v>
      </c>
      <c r="P161" s="167">
        <v>1916145.54</v>
      </c>
      <c r="Q161" s="167">
        <v>47102.38</v>
      </c>
      <c r="R161" s="167">
        <v>109533.15</v>
      </c>
      <c r="S161" s="167">
        <v>0</v>
      </c>
      <c r="T161" s="167">
        <v>0</v>
      </c>
      <c r="U161" s="167">
        <v>354142.97</v>
      </c>
      <c r="V161" s="168">
        <v>3329579.34</v>
      </c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48" t="s">
        <v>488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72">
        <v>6796695.2999999998</v>
      </c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48" t="s">
        <v>491</v>
      </c>
      <c r="B163" s="193">
        <v>730</v>
      </c>
      <c r="C163" s="193">
        <v>447.5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7">
        <v>0</v>
      </c>
      <c r="J163" s="167">
        <v>400</v>
      </c>
      <c r="K163" s="167">
        <v>169851.82</v>
      </c>
      <c r="L163" s="167">
        <v>581250.30000000005</v>
      </c>
      <c r="M163" s="167">
        <v>25710.41</v>
      </c>
      <c r="N163" s="167">
        <v>27830</v>
      </c>
      <c r="O163" s="167">
        <v>20854.21</v>
      </c>
      <c r="P163" s="167">
        <v>1880854.74</v>
      </c>
      <c r="Q163" s="167">
        <v>46117.74</v>
      </c>
      <c r="R163" s="167">
        <v>119486.02</v>
      </c>
      <c r="S163" s="167">
        <v>0</v>
      </c>
      <c r="T163" s="167">
        <v>0</v>
      </c>
      <c r="U163" s="167">
        <v>715742.28</v>
      </c>
      <c r="V163" s="168">
        <v>3589275.02</v>
      </c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ht="18.75">
      <c r="A164" s="17" t="s">
        <v>175</v>
      </c>
      <c r="B164" s="18"/>
      <c r="C164" s="18"/>
      <c r="D164" s="18"/>
      <c r="E164" s="18"/>
    </row>
    <row r="165" spans="1:47" ht="18.75">
      <c r="A165" s="120" t="s">
        <v>495</v>
      </c>
      <c r="B165" s="18"/>
      <c r="C165" s="18"/>
      <c r="D165" s="18"/>
      <c r="E165" s="18"/>
      <c r="I165" s="81"/>
      <c r="J165" s="81"/>
    </row>
  </sheetData>
  <sheetProtection password="9E07" sheet="1" objects="1" scenarios="1"/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165"/>
  <sheetViews>
    <sheetView zoomScale="115" zoomScaleNormal="115" workbookViewId="0">
      <pane ySplit="3" topLeftCell="A154" activePane="bottomLeft" state="frozen"/>
      <selection activeCell="A85" sqref="A85"/>
      <selection pane="bottomLeft" activeCell="I174" sqref="I174"/>
    </sheetView>
  </sheetViews>
  <sheetFormatPr baseColWidth="10" defaultRowHeight="15"/>
  <cols>
    <col min="1" max="1" width="12.42578125" customWidth="1"/>
    <col min="2" max="7" width="15.7109375" customWidth="1"/>
  </cols>
  <sheetData>
    <row r="1" spans="1:48" ht="41.25" customHeight="1">
      <c r="A1" s="195" t="s">
        <v>479</v>
      </c>
      <c r="B1" s="195"/>
      <c r="C1" s="195"/>
      <c r="D1" s="195"/>
      <c r="E1" s="195"/>
      <c r="F1" s="195"/>
      <c r="G1" s="195"/>
    </row>
    <row r="2" spans="1:48">
      <c r="A2" s="2" t="s">
        <v>110</v>
      </c>
      <c r="B2" s="22" t="s">
        <v>356</v>
      </c>
      <c r="C2" s="22" t="s">
        <v>357</v>
      </c>
      <c r="D2" s="22" t="s">
        <v>358</v>
      </c>
      <c r="E2" s="26" t="s">
        <v>359</v>
      </c>
      <c r="F2" s="22" t="s">
        <v>360</v>
      </c>
      <c r="G2" s="22" t="s">
        <v>361</v>
      </c>
      <c r="H2" s="4" t="s">
        <v>109</v>
      </c>
    </row>
    <row r="3" spans="1:48">
      <c r="A3" s="4" t="s">
        <v>174</v>
      </c>
      <c r="B3" s="22" t="s">
        <v>170</v>
      </c>
      <c r="C3" s="22" t="s">
        <v>171</v>
      </c>
      <c r="D3" s="22" t="s">
        <v>172</v>
      </c>
      <c r="E3" s="22" t="s">
        <v>193</v>
      </c>
      <c r="F3" s="22" t="s">
        <v>171</v>
      </c>
      <c r="G3" s="22" t="s">
        <v>172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 t="shared" ref="B16:H16" si="0">SUBTOTAL(109,B4:B15)</f>
        <v>12.15</v>
      </c>
      <c r="C16" s="39">
        <f t="shared" si="0"/>
        <v>12.15</v>
      </c>
      <c r="D16" s="39">
        <f t="shared" si="0"/>
        <v>23.75</v>
      </c>
      <c r="E16" s="39">
        <v>0</v>
      </c>
      <c r="F16" s="39">
        <f t="shared" si="0"/>
        <v>0</v>
      </c>
      <c r="G16" s="39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 t="shared" ref="B29:H29" si="1">SUBTOTAL(109,B17:B28)</f>
        <v>0</v>
      </c>
      <c r="C29" s="39">
        <f t="shared" si="1"/>
        <v>96.88</v>
      </c>
      <c r="D29" s="39">
        <f t="shared" si="1"/>
        <v>66.88</v>
      </c>
      <c r="E29" s="39">
        <v>0</v>
      </c>
      <c r="F29" s="39">
        <f t="shared" si="1"/>
        <v>0</v>
      </c>
      <c r="G29" s="39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 t="shared" ref="B42:H42" si="2">SUBTOTAL(109,B30:B41)</f>
        <v>0</v>
      </c>
      <c r="C42" s="39">
        <f t="shared" si="2"/>
        <v>194.82999999999998</v>
      </c>
      <c r="D42" s="39">
        <f t="shared" si="2"/>
        <v>166.64</v>
      </c>
      <c r="E42" s="39">
        <v>0</v>
      </c>
      <c r="F42" s="39">
        <f t="shared" si="2"/>
        <v>0</v>
      </c>
      <c r="G42" s="39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 t="shared" ref="B55:H55" si="3">SUBTOTAL(109,B43:B54)</f>
        <v>0</v>
      </c>
      <c r="C55" s="39">
        <f t="shared" si="3"/>
        <v>261.35000000000002</v>
      </c>
      <c r="D55" s="39">
        <f t="shared" si="3"/>
        <v>280.03999999999996</v>
      </c>
      <c r="E55" s="39">
        <v>0</v>
      </c>
      <c r="F55" s="39">
        <f t="shared" si="3"/>
        <v>35</v>
      </c>
      <c r="G55" s="39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 t="shared" ref="B68:H68" si="4">SUBTOTAL(109,B56:B67)</f>
        <v>0</v>
      </c>
      <c r="C68" s="39">
        <f t="shared" si="4"/>
        <v>163.07999999999998</v>
      </c>
      <c r="D68" s="39">
        <f t="shared" si="4"/>
        <v>591.65000000000009</v>
      </c>
      <c r="E68" s="39">
        <v>0</v>
      </c>
      <c r="F68" s="39">
        <f t="shared" si="4"/>
        <v>214.31</v>
      </c>
      <c r="G68" s="39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173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 t="shared" ref="B81:H81" si="5">SUBTOTAL(109,B69:B80)</f>
        <v>350</v>
      </c>
      <c r="C81" s="39">
        <f t="shared" si="5"/>
        <v>340.97</v>
      </c>
      <c r="D81" s="39">
        <f t="shared" si="5"/>
        <v>137.31</v>
      </c>
      <c r="E81" s="39">
        <v>0</v>
      </c>
      <c r="F81" s="39">
        <f t="shared" si="5"/>
        <v>113.91</v>
      </c>
      <c r="G81" s="39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4" t="s">
        <v>187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4" t="s">
        <v>190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4" t="s">
        <v>195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3139.35</v>
      </c>
      <c r="C94" s="39">
        <f t="shared" si="6"/>
        <v>450</v>
      </c>
      <c r="D94" s="39">
        <f t="shared" si="6"/>
        <v>100</v>
      </c>
      <c r="E94" s="39">
        <v>0</v>
      </c>
      <c r="F94" s="39">
        <f t="shared" si="6"/>
        <v>693.01</v>
      </c>
      <c r="G94" s="39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210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6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212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173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39">
        <f t="shared" ref="B107:H107" si="7">SUBTOTAL(109,B95:B106)</f>
        <v>1896</v>
      </c>
      <c r="C107" s="39">
        <f t="shared" si="7"/>
        <v>581</v>
      </c>
      <c r="D107" s="39">
        <f t="shared" si="7"/>
        <v>290</v>
      </c>
      <c r="E107" s="39">
        <f>SUBTOTAL(109,E95:E106)</f>
        <v>455</v>
      </c>
      <c r="F107" s="39">
        <f t="shared" si="7"/>
        <v>385</v>
      </c>
      <c r="G107" s="39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1655.5</v>
      </c>
      <c r="C120" s="39">
        <f t="shared" ref="C120:G120" si="8">SUBTOTAL(109,C108:C119)</f>
        <v>380.5</v>
      </c>
      <c r="D120" s="39">
        <f t="shared" si="8"/>
        <v>80</v>
      </c>
      <c r="E120" s="39">
        <f t="shared" si="8"/>
        <v>980</v>
      </c>
      <c r="F120" s="39">
        <f t="shared" si="8"/>
        <v>254.5</v>
      </c>
      <c r="G120" s="39">
        <f t="shared" si="8"/>
        <v>0</v>
      </c>
      <c r="H120" s="39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173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173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173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173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173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SUBTOTAL(109,B121:B131)</f>
        <v>820.45</v>
      </c>
      <c r="C133" s="39">
        <f t="shared" ref="C133:H133" si="9">SUBTOTAL(109,C121:C131)</f>
        <v>498.27</v>
      </c>
      <c r="D133" s="39">
        <f t="shared" si="9"/>
        <v>30</v>
      </c>
      <c r="E133" s="39">
        <f t="shared" si="9"/>
        <v>240</v>
      </c>
      <c r="F133" s="39">
        <f t="shared" si="9"/>
        <v>45</v>
      </c>
      <c r="G133" s="39">
        <f t="shared" si="9"/>
        <v>12111.36</v>
      </c>
      <c r="H133" s="39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154">
        <f>SUBTOTAL(109,B134:B144)</f>
        <v>0</v>
      </c>
      <c r="C146" s="154">
        <f t="shared" ref="C146:H146" si="10">SUBTOTAL(109,C134:C144)</f>
        <v>0</v>
      </c>
      <c r="D146" s="154">
        <f t="shared" si="10"/>
        <v>0</v>
      </c>
      <c r="E146" s="154">
        <f t="shared" si="10"/>
        <v>0</v>
      </c>
      <c r="F146" s="154">
        <f t="shared" si="10"/>
        <v>0</v>
      </c>
      <c r="G146" s="154">
        <f t="shared" si="10"/>
        <v>67999.55</v>
      </c>
      <c r="H146" s="154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8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23">
        <v>0</v>
      </c>
      <c r="I147" s="9" t="s">
        <v>173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8" t="s">
        <v>446</v>
      </c>
      <c r="B148" s="134">
        <v>0</v>
      </c>
      <c r="C148" s="134">
        <v>0</v>
      </c>
      <c r="D148" s="134">
        <v>0</v>
      </c>
      <c r="E148" s="134">
        <v>0</v>
      </c>
      <c r="F148" s="134">
        <v>0</v>
      </c>
      <c r="G148" s="134">
        <v>0</v>
      </c>
      <c r="H148" s="135">
        <v>0</v>
      </c>
      <c r="I148" s="9" t="s">
        <v>173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8" t="s">
        <v>447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23">
        <v>0</v>
      </c>
      <c r="I149" s="9" t="s">
        <v>173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8" t="s">
        <v>450</v>
      </c>
      <c r="B150" s="134">
        <v>0</v>
      </c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  <c r="H150" s="135">
        <v>0</v>
      </c>
      <c r="I150" s="9" t="s">
        <v>173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8" t="s">
        <v>452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23">
        <v>0</v>
      </c>
      <c r="I151" s="9" t="s">
        <v>173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8" t="s">
        <v>453</v>
      </c>
      <c r="B152" s="134">
        <v>0</v>
      </c>
      <c r="C152" s="134">
        <v>0</v>
      </c>
      <c r="D152" s="134">
        <v>4709.09</v>
      </c>
      <c r="E152" s="134">
        <v>0</v>
      </c>
      <c r="F152" s="134">
        <v>0</v>
      </c>
      <c r="G152" s="134">
        <v>0</v>
      </c>
      <c r="H152" s="135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8" t="s">
        <v>454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23">
        <v>0</v>
      </c>
      <c r="I153" s="9" t="s">
        <v>173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8" t="s">
        <v>458</v>
      </c>
      <c r="B154" s="134">
        <v>0</v>
      </c>
      <c r="C154" s="134">
        <v>0</v>
      </c>
      <c r="D154" s="134">
        <v>0</v>
      </c>
      <c r="E154" s="134">
        <v>0</v>
      </c>
      <c r="F154" s="134">
        <v>0</v>
      </c>
      <c r="G154" s="134">
        <v>0</v>
      </c>
      <c r="H154" s="135">
        <v>0</v>
      </c>
      <c r="I154" s="9" t="s">
        <v>173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8" t="s">
        <v>459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23">
        <v>0</v>
      </c>
      <c r="I155" s="9" t="s">
        <v>173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8" t="s">
        <v>460</v>
      </c>
      <c r="B156" s="134">
        <v>0</v>
      </c>
      <c r="C156" s="134">
        <v>0</v>
      </c>
      <c r="D156" s="134">
        <v>0</v>
      </c>
      <c r="E156" s="134">
        <v>0</v>
      </c>
      <c r="F156" s="134">
        <v>0</v>
      </c>
      <c r="G156" s="134">
        <v>0</v>
      </c>
      <c r="H156" s="135">
        <v>0</v>
      </c>
      <c r="I156" s="9" t="s">
        <v>173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8" t="s">
        <v>464</v>
      </c>
      <c r="B157" s="133">
        <v>0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76">
        <v>0</v>
      </c>
      <c r="I157" s="9" t="s">
        <v>173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158" t="s">
        <v>466</v>
      </c>
      <c r="B158" s="134">
        <v>0</v>
      </c>
      <c r="C158" s="134">
        <v>0</v>
      </c>
      <c r="D158" s="134">
        <v>0</v>
      </c>
      <c r="E158" s="134">
        <v>0</v>
      </c>
      <c r="F158" s="134">
        <v>0</v>
      </c>
      <c r="G158" s="134">
        <v>0</v>
      </c>
      <c r="H158" s="135">
        <v>0</v>
      </c>
      <c r="I158" s="134" t="s">
        <v>173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81"/>
      <c r="B159" s="153">
        <f>SUBTOTAL(109,B147:B157)</f>
        <v>0</v>
      </c>
      <c r="C159" s="153">
        <f t="shared" ref="C159:H159" si="11">SUBTOTAL(109,C147:C157)</f>
        <v>0</v>
      </c>
      <c r="D159" s="153">
        <f t="shared" si="11"/>
        <v>4709.09</v>
      </c>
      <c r="E159" s="153">
        <f t="shared" si="11"/>
        <v>0</v>
      </c>
      <c r="F159" s="153">
        <f t="shared" si="11"/>
        <v>0</v>
      </c>
      <c r="G159" s="153">
        <f t="shared" si="11"/>
        <v>0</v>
      </c>
      <c r="H159" s="153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81" t="s">
        <v>468</v>
      </c>
      <c r="B160" s="133">
        <v>0</v>
      </c>
      <c r="C160" s="133">
        <v>0</v>
      </c>
      <c r="D160" s="133">
        <v>0</v>
      </c>
      <c r="E160" s="133">
        <v>0</v>
      </c>
      <c r="F160" s="133">
        <v>0</v>
      </c>
      <c r="G160" s="133">
        <v>0</v>
      </c>
      <c r="H160" s="176">
        <v>0</v>
      </c>
      <c r="I160" s="9" t="s">
        <v>173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81" t="s">
        <v>484</v>
      </c>
      <c r="B161" s="134">
        <v>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  <c r="H161" s="135">
        <v>0</v>
      </c>
      <c r="I161" s="9" t="s">
        <v>173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81" t="s">
        <v>487</v>
      </c>
      <c r="B162" s="190">
        <v>0</v>
      </c>
      <c r="C162" s="190">
        <v>0</v>
      </c>
      <c r="D162" s="190">
        <v>0</v>
      </c>
      <c r="E162" s="190">
        <v>0</v>
      </c>
      <c r="F162" s="190">
        <v>0</v>
      </c>
      <c r="G162" s="190">
        <v>0</v>
      </c>
      <c r="H162" s="191">
        <v>0</v>
      </c>
      <c r="I162" s="9" t="s">
        <v>173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81" t="s">
        <v>490</v>
      </c>
      <c r="B163" s="134">
        <v>18470.2</v>
      </c>
      <c r="C163" s="134">
        <v>0</v>
      </c>
      <c r="D163" s="134">
        <v>0</v>
      </c>
      <c r="E163" s="134">
        <v>0</v>
      </c>
      <c r="F163" s="134">
        <v>0</v>
      </c>
      <c r="G163" s="134">
        <v>0</v>
      </c>
      <c r="H163" s="135">
        <v>18470.2</v>
      </c>
      <c r="I163" s="9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ht="18.75">
      <c r="A164" s="17" t="s">
        <v>175</v>
      </c>
      <c r="B164" s="18"/>
      <c r="C164" s="18"/>
      <c r="D164" s="18"/>
    </row>
    <row r="165" spans="1:47" ht="18.75">
      <c r="A165" s="120" t="s">
        <v>495</v>
      </c>
      <c r="B165" s="18"/>
      <c r="C165" s="18"/>
      <c r="D165" s="18"/>
    </row>
  </sheetData>
  <sheetProtection password="9E07" sheet="1" objects="1" scenarios="1"/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165"/>
  <sheetViews>
    <sheetView zoomScale="115" zoomScaleNormal="115" workbookViewId="0">
      <pane ySplit="3" topLeftCell="A151" activePane="bottomLeft" state="frozen"/>
      <selection activeCell="A85" sqref="A85"/>
      <selection pane="bottomLeft" activeCell="I159" sqref="I159"/>
    </sheetView>
  </sheetViews>
  <sheetFormatPr baseColWidth="10" defaultRowHeight="15"/>
  <cols>
    <col min="1" max="1" width="12.42578125" customWidth="1"/>
    <col min="2" max="7" width="15.7109375" customWidth="1"/>
  </cols>
  <sheetData>
    <row r="1" spans="1:48" ht="41.25" customHeight="1">
      <c r="A1" s="195" t="s">
        <v>479</v>
      </c>
      <c r="B1" s="195"/>
      <c r="C1" s="195"/>
      <c r="D1" s="195"/>
      <c r="E1" s="195"/>
      <c r="F1" s="195"/>
      <c r="G1" s="195"/>
    </row>
    <row r="2" spans="1:48">
      <c r="A2" s="2" t="s">
        <v>110</v>
      </c>
      <c r="B2" s="22" t="s">
        <v>356</v>
      </c>
      <c r="C2" s="22" t="s">
        <v>357</v>
      </c>
      <c r="D2" s="22" t="s">
        <v>358</v>
      </c>
      <c r="E2" s="22" t="s">
        <v>359</v>
      </c>
      <c r="F2" s="22" t="s">
        <v>360</v>
      </c>
      <c r="G2" s="22" t="s">
        <v>361</v>
      </c>
      <c r="H2" s="4" t="s">
        <v>109</v>
      </c>
    </row>
    <row r="3" spans="1:48">
      <c r="A3" s="4" t="s">
        <v>174</v>
      </c>
      <c r="B3" s="15" t="s">
        <v>170</v>
      </c>
      <c r="C3" s="3" t="s">
        <v>171</v>
      </c>
      <c r="D3" s="3" t="s">
        <v>172</v>
      </c>
      <c r="E3" s="3" t="s">
        <v>194</v>
      </c>
      <c r="F3" s="3" t="s">
        <v>171</v>
      </c>
      <c r="G3" s="3" t="s">
        <v>172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 t="shared" ref="B16:H16" si="0">SUBTOTAL(109,B4:B15)</f>
        <v>158.27000000000001</v>
      </c>
      <c r="C16" s="39">
        <f t="shared" si="0"/>
        <v>282.89999999999998</v>
      </c>
      <c r="D16" s="39">
        <f t="shared" si="0"/>
        <v>1293.3499999999999</v>
      </c>
      <c r="E16" s="39">
        <v>0</v>
      </c>
      <c r="F16" s="39">
        <f t="shared" si="0"/>
        <v>0</v>
      </c>
      <c r="G16" s="39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 t="shared" ref="B29:H29" si="1">SUBTOTAL(109,B17:B28)</f>
        <v>0</v>
      </c>
      <c r="C29" s="39">
        <f t="shared" si="1"/>
        <v>1793</v>
      </c>
      <c r="D29" s="39">
        <f t="shared" si="1"/>
        <v>1491.68</v>
      </c>
      <c r="E29" s="39">
        <v>0</v>
      </c>
      <c r="F29" s="39">
        <f t="shared" si="1"/>
        <v>0</v>
      </c>
      <c r="G29" s="39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 t="shared" ref="B42:H42" si="2">SUBTOTAL(109,B30:B41)</f>
        <v>0</v>
      </c>
      <c r="C42" s="39">
        <f t="shared" si="2"/>
        <v>1450.5900000000001</v>
      </c>
      <c r="D42" s="39">
        <f t="shared" si="2"/>
        <v>5651.92</v>
      </c>
      <c r="E42" s="39">
        <v>0</v>
      </c>
      <c r="F42" s="39">
        <f t="shared" si="2"/>
        <v>0</v>
      </c>
      <c r="G42" s="39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 t="shared" ref="B55:H55" si="3">SUBTOTAL(109,B43:B54)</f>
        <v>0</v>
      </c>
      <c r="C55" s="39">
        <f t="shared" si="3"/>
        <v>1800.2300000000002</v>
      </c>
      <c r="D55" s="39">
        <f t="shared" si="3"/>
        <v>5933.48</v>
      </c>
      <c r="E55" s="39">
        <v>0</v>
      </c>
      <c r="F55" s="39">
        <f t="shared" si="3"/>
        <v>235</v>
      </c>
      <c r="G55" s="39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 t="shared" ref="B68:H68" si="4">SUBTOTAL(109,B56:B67)</f>
        <v>0</v>
      </c>
      <c r="C68" s="39">
        <f t="shared" si="4"/>
        <v>1360.39</v>
      </c>
      <c r="D68" s="39">
        <f t="shared" si="4"/>
        <v>7752.53</v>
      </c>
      <c r="E68" s="39">
        <v>0</v>
      </c>
      <c r="F68" s="39">
        <f t="shared" si="4"/>
        <v>2255.69</v>
      </c>
      <c r="G68" s="39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173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 t="shared" ref="B81:H81" si="5">SUBTOTAL(109,B69:B80)</f>
        <v>1212</v>
      </c>
      <c r="C81" s="39">
        <f t="shared" si="5"/>
        <v>1371.76</v>
      </c>
      <c r="D81" s="39">
        <f t="shared" si="5"/>
        <v>1826.31</v>
      </c>
      <c r="E81" s="39">
        <v>0</v>
      </c>
      <c r="F81" s="39">
        <f t="shared" si="5"/>
        <v>2046.42</v>
      </c>
      <c r="G81" s="39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4" t="s">
        <v>187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4" t="s">
        <v>190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4" t="s">
        <v>195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17152.620000000003</v>
      </c>
      <c r="C94" s="39">
        <f t="shared" si="6"/>
        <v>2192.1</v>
      </c>
      <c r="D94" s="39">
        <f t="shared" si="6"/>
        <v>599.20000000000005</v>
      </c>
      <c r="E94" s="39">
        <v>0</v>
      </c>
      <c r="F94" s="39">
        <f t="shared" si="6"/>
        <v>3245.65</v>
      </c>
      <c r="G94" s="39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210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6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212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173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39">
        <f t="shared" ref="B107:H107" si="7">SUBTOTAL(109,B95:B106)</f>
        <v>11522.65</v>
      </c>
      <c r="C107" s="39">
        <f t="shared" si="7"/>
        <v>3399.3999999999996</v>
      </c>
      <c r="D107" s="39">
        <f t="shared" si="7"/>
        <v>1454.9</v>
      </c>
      <c r="E107" s="39">
        <f t="shared" si="7"/>
        <v>4732.38</v>
      </c>
      <c r="F107" s="39">
        <f t="shared" si="7"/>
        <v>2579.3900000000003</v>
      </c>
      <c r="G107" s="39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13605.17</v>
      </c>
      <c r="C120" s="39">
        <f t="shared" ref="C120:H120" si="8">SUBTOTAL(109,C108:C119)</f>
        <v>2060.04</v>
      </c>
      <c r="D120" s="39">
        <f t="shared" si="8"/>
        <v>971.2</v>
      </c>
      <c r="E120" s="39">
        <f t="shared" si="8"/>
        <v>10738.61</v>
      </c>
      <c r="F120" s="39">
        <f t="shared" si="8"/>
        <v>1895.64</v>
      </c>
      <c r="G120" s="39">
        <f t="shared" si="8"/>
        <v>0</v>
      </c>
      <c r="H120" s="39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173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173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173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173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4118.6899999999996</v>
      </c>
      <c r="C133" s="39">
        <f t="shared" ref="C133:H133" si="9">SUBTOTAL(109,C121:C132)</f>
        <v>1918.81</v>
      </c>
      <c r="D133" s="39">
        <f t="shared" si="9"/>
        <v>234</v>
      </c>
      <c r="E133" s="39">
        <f t="shared" si="9"/>
        <v>2810.63</v>
      </c>
      <c r="F133" s="39">
        <f t="shared" si="9"/>
        <v>525</v>
      </c>
      <c r="G133" s="39">
        <f t="shared" si="9"/>
        <v>54777.38</v>
      </c>
      <c r="H133" s="39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39">
        <f>SUBTOTAL(109,B134:B145)</f>
        <v>0</v>
      </c>
      <c r="C146" s="39">
        <f t="shared" ref="C146:H146" si="10">SUBTOTAL(109,C134:C145)</f>
        <v>0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404687.07999999996</v>
      </c>
      <c r="H146" s="39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60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23">
        <v>0</v>
      </c>
      <c r="I147" s="9" t="s">
        <v>173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60" t="s">
        <v>446</v>
      </c>
      <c r="B148" s="136">
        <v>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29">
        <v>0</v>
      </c>
      <c r="I148" s="9" t="s">
        <v>173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60" t="s">
        <v>447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23">
        <v>0</v>
      </c>
      <c r="I149" s="9" t="s">
        <v>173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60" t="s">
        <v>450</v>
      </c>
      <c r="B150" s="136">
        <v>0</v>
      </c>
      <c r="C150" s="136">
        <v>0</v>
      </c>
      <c r="D150" s="136">
        <v>0</v>
      </c>
      <c r="E150" s="136">
        <v>0</v>
      </c>
      <c r="F150" s="136">
        <v>0</v>
      </c>
      <c r="G150" s="136">
        <v>0</v>
      </c>
      <c r="H150" s="129">
        <v>0</v>
      </c>
      <c r="I150" s="9" t="s">
        <v>173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60" t="s">
        <v>452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72">
        <v>0</v>
      </c>
      <c r="I151" s="9" t="s">
        <v>173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60" t="s">
        <v>453</v>
      </c>
      <c r="B152" s="167">
        <v>0</v>
      </c>
      <c r="C152" s="167">
        <v>0</v>
      </c>
      <c r="D152" s="167">
        <v>25656.95</v>
      </c>
      <c r="E152" s="167">
        <v>0</v>
      </c>
      <c r="F152" s="167">
        <v>0</v>
      </c>
      <c r="G152" s="167">
        <v>0</v>
      </c>
      <c r="H152" s="168">
        <v>25656.95</v>
      </c>
      <c r="I152" s="9" t="s">
        <v>173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60" t="s">
        <v>454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72">
        <v>0</v>
      </c>
      <c r="I153" s="9" t="s">
        <v>173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60" t="s">
        <v>458</v>
      </c>
      <c r="B154" s="167">
        <v>0</v>
      </c>
      <c r="C154" s="167">
        <v>0</v>
      </c>
      <c r="D154" s="167">
        <v>0</v>
      </c>
      <c r="E154" s="167">
        <v>0</v>
      </c>
      <c r="F154" s="167">
        <v>0</v>
      </c>
      <c r="G154" s="167">
        <v>0</v>
      </c>
      <c r="H154" s="168">
        <v>0</v>
      </c>
      <c r="I154" s="9" t="s">
        <v>173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60" t="s">
        <v>459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72">
        <v>0</v>
      </c>
      <c r="I155" s="9" t="s">
        <v>173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60" t="s">
        <v>460</v>
      </c>
      <c r="B156" s="167">
        <v>0</v>
      </c>
      <c r="C156" s="167">
        <v>0</v>
      </c>
      <c r="D156" s="167">
        <v>0</v>
      </c>
      <c r="E156" s="167">
        <v>0</v>
      </c>
      <c r="F156" s="167">
        <v>0</v>
      </c>
      <c r="G156" s="167">
        <v>0</v>
      </c>
      <c r="H156" s="168">
        <v>0</v>
      </c>
      <c r="I156" s="9" t="s">
        <v>173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60" t="s">
        <v>464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72">
        <v>0</v>
      </c>
      <c r="I157" s="9" t="s">
        <v>173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160" t="s">
        <v>466</v>
      </c>
      <c r="B158" s="167">
        <v>0</v>
      </c>
      <c r="C158" s="167">
        <v>0</v>
      </c>
      <c r="D158" s="167">
        <v>0</v>
      </c>
      <c r="E158" s="167">
        <v>0</v>
      </c>
      <c r="F158" s="167">
        <v>0</v>
      </c>
      <c r="G158" s="167">
        <v>0</v>
      </c>
      <c r="H158" s="168">
        <v>0</v>
      </c>
      <c r="I158" s="9" t="s">
        <v>173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82"/>
      <c r="B159" s="64">
        <f>SUBTOTAL(109,B147:B158)</f>
        <v>0</v>
      </c>
      <c r="C159" s="64">
        <f t="shared" ref="C159:H159" si="11">SUBTOTAL(109,C147:C158)</f>
        <v>0</v>
      </c>
      <c r="D159" s="64">
        <f t="shared" si="11"/>
        <v>25656.95</v>
      </c>
      <c r="E159" s="64">
        <f t="shared" si="11"/>
        <v>0</v>
      </c>
      <c r="F159" s="64">
        <f t="shared" si="11"/>
        <v>0</v>
      </c>
      <c r="G159" s="64">
        <f t="shared" si="11"/>
        <v>0</v>
      </c>
      <c r="H159" s="64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82" t="s">
        <v>468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23">
        <v>0</v>
      </c>
      <c r="I160" s="9" t="s">
        <v>173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82" t="s">
        <v>484</v>
      </c>
      <c r="B161" s="136">
        <v>0</v>
      </c>
      <c r="C161" s="136">
        <v>0</v>
      </c>
      <c r="D161" s="136">
        <v>0</v>
      </c>
      <c r="E161" s="136">
        <v>0</v>
      </c>
      <c r="F161" s="136">
        <v>0</v>
      </c>
      <c r="G161" s="136">
        <v>0</v>
      </c>
      <c r="H161" s="129">
        <v>0</v>
      </c>
      <c r="I161" s="9" t="s">
        <v>173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82" t="s">
        <v>487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23">
        <v>0</v>
      </c>
      <c r="I162" s="9" t="s">
        <v>173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82" t="s">
        <v>490</v>
      </c>
      <c r="B163" s="136">
        <v>68408.58</v>
      </c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29">
        <v>68408.58</v>
      </c>
      <c r="I163" s="9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ht="18.75">
      <c r="A164" s="17" t="s">
        <v>175</v>
      </c>
      <c r="B164" s="18"/>
      <c r="C164" s="18"/>
      <c r="D164" s="18"/>
    </row>
    <row r="165" spans="1:47" ht="18.75">
      <c r="A165" s="120" t="s">
        <v>495</v>
      </c>
      <c r="B165" s="18"/>
      <c r="C165" s="18"/>
      <c r="D165" s="18"/>
    </row>
  </sheetData>
  <sheetProtection password="9E07" sheet="1" objects="1" scenarios="1"/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165"/>
  <sheetViews>
    <sheetView zoomScale="115" zoomScaleNormal="115" workbookViewId="0">
      <pane ySplit="3" topLeftCell="A157" activePane="bottomLeft" state="frozen"/>
      <selection activeCell="A85" sqref="A85"/>
      <selection pane="bottomLeft" activeCell="K173" sqref="K173"/>
    </sheetView>
  </sheetViews>
  <sheetFormatPr baseColWidth="10" defaultRowHeight="15"/>
  <cols>
    <col min="2" max="7" width="15.7109375" customWidth="1"/>
  </cols>
  <sheetData>
    <row r="1" spans="1:48" ht="41.25" customHeight="1">
      <c r="A1" s="195" t="s">
        <v>480</v>
      </c>
      <c r="B1" s="195"/>
      <c r="C1" s="195"/>
      <c r="D1" s="195"/>
      <c r="E1" s="195"/>
      <c r="F1" s="195"/>
      <c r="G1" s="195"/>
    </row>
    <row r="2" spans="1:48">
      <c r="A2" s="2" t="s">
        <v>110</v>
      </c>
      <c r="B2" s="23" t="s">
        <v>362</v>
      </c>
      <c r="C2" s="26" t="s">
        <v>363</v>
      </c>
      <c r="D2" s="26" t="s">
        <v>364</v>
      </c>
      <c r="E2" s="22" t="s">
        <v>365</v>
      </c>
      <c r="F2" s="22" t="s">
        <v>366</v>
      </c>
      <c r="G2" s="22" t="s">
        <v>367</v>
      </c>
      <c r="H2" s="4" t="s">
        <v>109</v>
      </c>
    </row>
    <row r="3" spans="1:48">
      <c r="A3" s="4" t="s">
        <v>174</v>
      </c>
      <c r="B3" s="3" t="s">
        <v>169</v>
      </c>
      <c r="C3" s="3" t="s">
        <v>168</v>
      </c>
      <c r="D3" s="26" t="s">
        <v>99</v>
      </c>
      <c r="E3" s="3" t="s">
        <v>169</v>
      </c>
      <c r="F3" s="3" t="s">
        <v>168</v>
      </c>
      <c r="G3" s="3" t="s">
        <v>99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v>0</v>
      </c>
      <c r="C16" s="39">
        <f t="shared" ref="C16:H16" si="0">SUBTOTAL(109,C4:C15)</f>
        <v>24.3</v>
      </c>
      <c r="D16" s="39">
        <f t="shared" si="0"/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v>0</v>
      </c>
      <c r="C29" s="39">
        <f t="shared" ref="C29:H29" si="1">SUBTOTAL(109,C17:C28)</f>
        <v>106.88</v>
      </c>
      <c r="D29" s="39">
        <f t="shared" si="1"/>
        <v>50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v>0</v>
      </c>
      <c r="C42" s="39">
        <f t="shared" ref="C42:H42" si="2">SUBTOTAL(109,C30:C41)</f>
        <v>131.66</v>
      </c>
      <c r="D42" s="39">
        <f t="shared" si="2"/>
        <v>23.32</v>
      </c>
      <c r="E42" s="39">
        <f t="shared" si="2"/>
        <v>0</v>
      </c>
      <c r="F42" s="39">
        <f t="shared" si="2"/>
        <v>0</v>
      </c>
      <c r="G42" s="39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v>0</v>
      </c>
      <c r="C55" s="39">
        <f t="shared" ref="C55:H55" si="3">SUBTOTAL(109,C43:C54)</f>
        <v>210.29999999999998</v>
      </c>
      <c r="D55" s="39">
        <f t="shared" si="3"/>
        <v>226</v>
      </c>
      <c r="E55" s="39">
        <f t="shared" si="3"/>
        <v>45</v>
      </c>
      <c r="F55" s="39">
        <f t="shared" si="3"/>
        <v>0</v>
      </c>
      <c r="G55" s="39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v>0</v>
      </c>
      <c r="C68" s="39">
        <f t="shared" ref="C68:H68" si="4">SUBTOTAL(109,C56:C67)</f>
        <v>191.01999999999998</v>
      </c>
      <c r="D68" s="39">
        <f t="shared" si="4"/>
        <v>83.03</v>
      </c>
      <c r="E68" s="39">
        <f t="shared" si="4"/>
        <v>0</v>
      </c>
      <c r="F68" s="39">
        <f t="shared" si="4"/>
        <v>11.34</v>
      </c>
      <c r="G68" s="39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v>0</v>
      </c>
      <c r="C81" s="39">
        <f t="shared" ref="C81:H81" si="5">SUBTOTAL(109,C69:C80)</f>
        <v>383.13</v>
      </c>
      <c r="D81" s="39">
        <f t="shared" si="5"/>
        <v>308.20999999999998</v>
      </c>
      <c r="E81" s="39">
        <f t="shared" si="5"/>
        <v>0</v>
      </c>
      <c r="F81" s="39">
        <f t="shared" si="5"/>
        <v>25</v>
      </c>
      <c r="G81" s="39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187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190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195</v>
      </c>
      <c r="B87" s="31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31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31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31">
        <v>30</v>
      </c>
      <c r="C90" s="5">
        <v>2</v>
      </c>
      <c r="D90" s="5">
        <v>250</v>
      </c>
      <c r="E90" s="5">
        <v>0</v>
      </c>
      <c r="F90" s="5">
        <v>90</v>
      </c>
      <c r="G90" s="31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36">
        <v>0</v>
      </c>
      <c r="C91" s="5">
        <v>80</v>
      </c>
      <c r="D91" s="5">
        <v>290</v>
      </c>
      <c r="E91" s="5">
        <v>0</v>
      </c>
      <c r="F91" s="5">
        <v>80</v>
      </c>
      <c r="G91" s="31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36">
        <v>0</v>
      </c>
      <c r="C92" s="5">
        <v>0</v>
      </c>
      <c r="D92" s="5">
        <v>200</v>
      </c>
      <c r="E92" s="5">
        <v>0</v>
      </c>
      <c r="F92" s="5">
        <v>100</v>
      </c>
      <c r="G92" s="31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36">
        <v>0</v>
      </c>
      <c r="C93" s="5">
        <v>0</v>
      </c>
      <c r="D93" s="5">
        <v>50</v>
      </c>
      <c r="E93" s="5">
        <v>0</v>
      </c>
      <c r="F93" s="5">
        <v>0</v>
      </c>
      <c r="G93" s="31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4"/>
      <c r="B94" s="41">
        <v>0</v>
      </c>
      <c r="C94" s="39">
        <f t="shared" ref="C94:H94" si="6">SUBTOTAL(109,C82:C93)</f>
        <v>815</v>
      </c>
      <c r="D94" s="39">
        <f t="shared" si="6"/>
        <v>1955</v>
      </c>
      <c r="E94" s="39">
        <f t="shared" si="6"/>
        <v>0</v>
      </c>
      <c r="F94" s="39">
        <f t="shared" si="6"/>
        <v>600</v>
      </c>
      <c r="G94" s="39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210</v>
      </c>
      <c r="B95" s="36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6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212</v>
      </c>
      <c r="B96" s="51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51">
        <v>0</v>
      </c>
      <c r="C97" s="5">
        <v>90</v>
      </c>
      <c r="D97" s="5">
        <v>350</v>
      </c>
      <c r="E97" s="5">
        <v>0</v>
      </c>
      <c r="F97" s="5">
        <v>90</v>
      </c>
      <c r="G97" s="36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51">
        <v>0</v>
      </c>
      <c r="C98" s="5">
        <v>80</v>
      </c>
      <c r="D98" s="5">
        <v>350</v>
      </c>
      <c r="E98" s="5">
        <v>0</v>
      </c>
      <c r="F98" s="5">
        <v>60</v>
      </c>
      <c r="G98" s="36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51">
        <v>0</v>
      </c>
      <c r="C100" s="5">
        <v>30</v>
      </c>
      <c r="D100" s="5">
        <v>610</v>
      </c>
      <c r="E100" s="5">
        <v>0</v>
      </c>
      <c r="F100" s="5">
        <v>0</v>
      </c>
      <c r="G100" s="36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51">
        <v>0</v>
      </c>
      <c r="C101" s="5">
        <v>70</v>
      </c>
      <c r="D101" s="5">
        <v>0</v>
      </c>
      <c r="E101" s="5">
        <v>0</v>
      </c>
      <c r="F101" s="5">
        <v>90</v>
      </c>
      <c r="G101" s="36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54">
        <v>0</v>
      </c>
      <c r="C102" s="5">
        <v>0</v>
      </c>
      <c r="D102" s="5">
        <v>250</v>
      </c>
      <c r="E102" s="5">
        <v>0</v>
      </c>
      <c r="F102" s="5">
        <v>40</v>
      </c>
      <c r="G102" s="51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54">
        <v>0</v>
      </c>
      <c r="C103" s="5">
        <v>0</v>
      </c>
      <c r="D103" s="5">
        <v>0</v>
      </c>
      <c r="E103" s="5">
        <v>0</v>
      </c>
      <c r="F103" s="5">
        <v>0</v>
      </c>
      <c r="G103" s="54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59">
        <v>0</v>
      </c>
      <c r="C104" s="5">
        <v>65</v>
      </c>
      <c r="D104" s="5">
        <v>301</v>
      </c>
      <c r="E104" s="5">
        <v>0</v>
      </c>
      <c r="F104" s="5">
        <v>1</v>
      </c>
      <c r="G104" s="51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59">
        <v>0</v>
      </c>
      <c r="C105" s="5">
        <v>110</v>
      </c>
      <c r="D105" s="5">
        <v>150</v>
      </c>
      <c r="E105" s="5">
        <v>0</v>
      </c>
      <c r="F105" s="5">
        <v>90</v>
      </c>
      <c r="G105" s="54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61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"/>
      <c r="B107" s="68">
        <v>0</v>
      </c>
      <c r="C107" s="39">
        <f t="shared" ref="C107:H107" si="7">SUBTOTAL(109,C95:C106)</f>
        <v>530</v>
      </c>
      <c r="D107" s="39">
        <f t="shared" si="7"/>
        <v>2871</v>
      </c>
      <c r="E107" s="39">
        <f t="shared" si="7"/>
        <v>0</v>
      </c>
      <c r="F107" s="39">
        <f t="shared" si="7"/>
        <v>551</v>
      </c>
      <c r="G107" s="39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69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69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69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87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87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87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8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87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1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4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4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5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0</v>
      </c>
      <c r="C120" s="39">
        <f t="shared" ref="C120:G120" si="8">SUBTOTAL(109,C108:C119)</f>
        <v>570</v>
      </c>
      <c r="D120" s="39">
        <f t="shared" si="8"/>
        <v>3767</v>
      </c>
      <c r="E120" s="39">
        <f t="shared" si="8"/>
        <v>0</v>
      </c>
      <c r="F120" s="39">
        <f t="shared" si="8"/>
        <v>542</v>
      </c>
      <c r="G120" s="39">
        <f t="shared" si="8"/>
        <v>366</v>
      </c>
      <c r="H120" s="39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4">
        <v>0</v>
      </c>
      <c r="C122" s="94">
        <v>280.44</v>
      </c>
      <c r="D122" s="94">
        <v>560.33000000000004</v>
      </c>
      <c r="E122" s="94">
        <v>0</v>
      </c>
      <c r="F122" s="94">
        <v>0</v>
      </c>
      <c r="G122" s="94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173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173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173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173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173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4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4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4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173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0</v>
      </c>
      <c r="C133" s="39">
        <f t="shared" ref="C133:G133" si="9">SUBTOTAL(109,C121:C132)</f>
        <v>377.44</v>
      </c>
      <c r="D133" s="39">
        <f t="shared" si="9"/>
        <v>635.33000000000004</v>
      </c>
      <c r="E133" s="39">
        <f t="shared" si="9"/>
        <v>0</v>
      </c>
      <c r="F133" s="39">
        <f t="shared" si="9"/>
        <v>0</v>
      </c>
      <c r="G133" s="39">
        <f t="shared" si="9"/>
        <v>0</v>
      </c>
      <c r="H133" s="39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122">
        <v>0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9" t="s">
        <v>173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127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140">
        <v>0</v>
      </c>
      <c r="C137" s="140">
        <v>0</v>
      </c>
      <c r="D137" s="140">
        <v>0</v>
      </c>
      <c r="E137" s="140">
        <v>0</v>
      </c>
      <c r="F137" s="140">
        <v>0</v>
      </c>
      <c r="G137" s="140">
        <v>0</v>
      </c>
      <c r="H137" s="140">
        <v>0</v>
      </c>
      <c r="I137" s="9" t="s">
        <v>173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140">
        <v>0</v>
      </c>
      <c r="C138" s="140">
        <v>0</v>
      </c>
      <c r="D138" s="140">
        <v>0</v>
      </c>
      <c r="E138" s="140">
        <v>0</v>
      </c>
      <c r="F138" s="140">
        <v>0</v>
      </c>
      <c r="G138" s="140">
        <v>0</v>
      </c>
      <c r="H138" s="140">
        <v>0</v>
      </c>
      <c r="I138" s="9" t="s">
        <v>173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142">
        <v>0</v>
      </c>
      <c r="C139" s="142">
        <v>0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9" t="s">
        <v>173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142">
        <v>0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9" t="s">
        <v>173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142">
        <v>0</v>
      </c>
      <c r="C141" s="142">
        <v>0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  <c r="I141" s="9" t="s">
        <v>173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142">
        <v>0</v>
      </c>
      <c r="C142" s="142">
        <v>0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  <c r="I142" s="9" t="s">
        <v>173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142">
        <v>0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9" t="s">
        <v>173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142">
        <v>0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9" t="s">
        <v>173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142">
        <v>0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9" t="s">
        <v>173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155">
        <f>SUBTOTAL(109,B134:B145)</f>
        <v>0</v>
      </c>
      <c r="C146" s="155">
        <f t="shared" ref="C146:H146" si="10">SUBTOTAL(109,C134:C145)</f>
        <v>0</v>
      </c>
      <c r="D146" s="155">
        <f t="shared" si="10"/>
        <v>0</v>
      </c>
      <c r="E146" s="155">
        <f t="shared" si="10"/>
        <v>0</v>
      </c>
      <c r="F146" s="155">
        <f t="shared" si="10"/>
        <v>167.52</v>
      </c>
      <c r="G146" s="155">
        <f t="shared" si="10"/>
        <v>85.22</v>
      </c>
      <c r="H146" s="155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8" t="s">
        <v>444</v>
      </c>
      <c r="B147" s="142">
        <v>0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69">
        <v>0</v>
      </c>
      <c r="I147" s="9" t="s">
        <v>173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8" t="s">
        <v>446</v>
      </c>
      <c r="B148" s="161">
        <v>0</v>
      </c>
      <c r="C148" s="161">
        <v>0</v>
      </c>
      <c r="D148" s="161">
        <v>0</v>
      </c>
      <c r="E148" s="161">
        <v>0</v>
      </c>
      <c r="F148" s="161">
        <v>0</v>
      </c>
      <c r="G148" s="161">
        <v>0</v>
      </c>
      <c r="H148" s="171">
        <v>0</v>
      </c>
      <c r="I148" s="9" t="s">
        <v>173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8" t="s">
        <v>447</v>
      </c>
      <c r="B149" s="142">
        <v>0</v>
      </c>
      <c r="C149" s="142">
        <v>0</v>
      </c>
      <c r="D149" s="142">
        <v>0</v>
      </c>
      <c r="E149" s="142">
        <v>0</v>
      </c>
      <c r="F149" s="142">
        <v>0</v>
      </c>
      <c r="G149" s="142">
        <v>0</v>
      </c>
      <c r="H149" s="169">
        <v>0</v>
      </c>
      <c r="I149" s="9" t="s">
        <v>173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8" t="s">
        <v>450</v>
      </c>
      <c r="B150" s="161">
        <v>0</v>
      </c>
      <c r="C150" s="161">
        <v>0</v>
      </c>
      <c r="D150" s="161">
        <v>0</v>
      </c>
      <c r="E150" s="161">
        <v>0</v>
      </c>
      <c r="F150" s="161">
        <v>0</v>
      </c>
      <c r="G150" s="161">
        <v>0</v>
      </c>
      <c r="H150" s="171">
        <v>0</v>
      </c>
      <c r="I150" s="9" t="s">
        <v>173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8" t="s">
        <v>452</v>
      </c>
      <c r="B151" s="142">
        <v>0</v>
      </c>
      <c r="C151" s="142">
        <v>0</v>
      </c>
      <c r="D151" s="142">
        <v>0</v>
      </c>
      <c r="E151" s="142">
        <v>0</v>
      </c>
      <c r="F151" s="142">
        <v>0</v>
      </c>
      <c r="G151" s="142">
        <v>0</v>
      </c>
      <c r="H151" s="169">
        <v>0</v>
      </c>
      <c r="I151" s="9" t="s">
        <v>173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8" t="s">
        <v>453</v>
      </c>
      <c r="B152" s="161">
        <v>0</v>
      </c>
      <c r="C152" s="161">
        <v>0</v>
      </c>
      <c r="D152" s="161">
        <v>0</v>
      </c>
      <c r="E152" s="161">
        <v>0</v>
      </c>
      <c r="F152" s="161">
        <v>0</v>
      </c>
      <c r="G152" s="161">
        <v>0</v>
      </c>
      <c r="H152" s="171">
        <v>0</v>
      </c>
      <c r="I152" s="9" t="s">
        <v>173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8" t="s">
        <v>454</v>
      </c>
      <c r="B153" s="142">
        <v>0</v>
      </c>
      <c r="C153" s="142">
        <v>0</v>
      </c>
      <c r="D153" s="142">
        <v>0</v>
      </c>
      <c r="E153" s="142">
        <v>0</v>
      </c>
      <c r="F153" s="142">
        <v>0</v>
      </c>
      <c r="G153" s="142">
        <v>0</v>
      </c>
      <c r="H153" s="169">
        <v>0</v>
      </c>
      <c r="I153" s="9" t="s">
        <v>173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8" t="s">
        <v>458</v>
      </c>
      <c r="B154" s="161">
        <v>0</v>
      </c>
      <c r="C154" s="161">
        <v>0</v>
      </c>
      <c r="D154" s="161">
        <v>0</v>
      </c>
      <c r="E154" s="161">
        <v>0</v>
      </c>
      <c r="F154" s="161">
        <v>0</v>
      </c>
      <c r="G154" s="161">
        <v>0</v>
      </c>
      <c r="H154" s="171">
        <v>0</v>
      </c>
      <c r="I154" s="9" t="s">
        <v>173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8" t="s">
        <v>459</v>
      </c>
      <c r="B155" s="142">
        <v>0</v>
      </c>
      <c r="C155" s="142">
        <v>0</v>
      </c>
      <c r="D155" s="142">
        <v>0</v>
      </c>
      <c r="E155" s="142">
        <v>0</v>
      </c>
      <c r="F155" s="142">
        <v>0</v>
      </c>
      <c r="G155" s="142">
        <v>0</v>
      </c>
      <c r="H155" s="169">
        <v>0</v>
      </c>
      <c r="I155" s="9" t="s">
        <v>173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8" t="s">
        <v>460</v>
      </c>
      <c r="B156" s="161">
        <v>0</v>
      </c>
      <c r="C156" s="161">
        <v>0</v>
      </c>
      <c r="D156" s="161">
        <v>0</v>
      </c>
      <c r="E156" s="161">
        <v>0</v>
      </c>
      <c r="F156" s="161">
        <v>0</v>
      </c>
      <c r="G156" s="161">
        <v>0</v>
      </c>
      <c r="H156" s="171">
        <v>0</v>
      </c>
      <c r="I156" s="9" t="s">
        <v>173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8" t="s">
        <v>464</v>
      </c>
      <c r="B157" s="142">
        <v>0</v>
      </c>
      <c r="C157" s="142">
        <v>0</v>
      </c>
      <c r="D157" s="142">
        <v>0</v>
      </c>
      <c r="E157" s="142">
        <v>0</v>
      </c>
      <c r="F157" s="142">
        <v>0</v>
      </c>
      <c r="G157" s="142">
        <v>0</v>
      </c>
      <c r="H157" s="169">
        <v>0</v>
      </c>
      <c r="I157" s="9" t="s">
        <v>173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158" t="s">
        <v>466</v>
      </c>
      <c r="B158" s="161">
        <v>0</v>
      </c>
      <c r="C158" s="161">
        <v>0</v>
      </c>
      <c r="D158" s="161">
        <v>0</v>
      </c>
      <c r="E158" s="161">
        <v>0</v>
      </c>
      <c r="F158" s="161">
        <v>0</v>
      </c>
      <c r="G158" s="161">
        <v>0</v>
      </c>
      <c r="H158" s="171">
        <v>0</v>
      </c>
      <c r="I158" s="9" t="s">
        <v>173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58"/>
      <c r="B159" s="184">
        <f>SUBTOTAL(109,B147:B158)</f>
        <v>0</v>
      </c>
      <c r="C159" s="184">
        <f t="shared" ref="C159:H159" si="11">SUBTOTAL(109,C147:C158)</f>
        <v>0</v>
      </c>
      <c r="D159" s="184">
        <f t="shared" si="11"/>
        <v>0</v>
      </c>
      <c r="E159" s="184">
        <f t="shared" si="11"/>
        <v>0</v>
      </c>
      <c r="F159" s="184">
        <f t="shared" si="11"/>
        <v>0</v>
      </c>
      <c r="G159" s="184">
        <f t="shared" si="11"/>
        <v>0</v>
      </c>
      <c r="H159" s="184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58" t="s">
        <v>468</v>
      </c>
      <c r="B160" s="142">
        <v>0</v>
      </c>
      <c r="C160" s="142">
        <v>0</v>
      </c>
      <c r="D160" s="142">
        <v>0</v>
      </c>
      <c r="E160" s="142">
        <v>0</v>
      </c>
      <c r="F160" s="142">
        <v>0</v>
      </c>
      <c r="G160" s="142">
        <v>0</v>
      </c>
      <c r="H160" s="169">
        <v>0</v>
      </c>
      <c r="I160" s="9" t="s">
        <v>173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58" t="s">
        <v>484</v>
      </c>
      <c r="B161" s="161">
        <v>0</v>
      </c>
      <c r="C161" s="161">
        <v>0</v>
      </c>
      <c r="D161" s="161">
        <v>0</v>
      </c>
      <c r="E161" s="161">
        <v>0</v>
      </c>
      <c r="F161" s="161">
        <v>0</v>
      </c>
      <c r="G161" s="161">
        <v>0</v>
      </c>
      <c r="H161" s="171">
        <v>0</v>
      </c>
      <c r="I161" s="9" t="s">
        <v>173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58" t="s">
        <v>487</v>
      </c>
      <c r="B162" s="142">
        <v>0</v>
      </c>
      <c r="C162" s="142">
        <v>0</v>
      </c>
      <c r="D162" s="142">
        <v>0</v>
      </c>
      <c r="E162" s="142">
        <v>0</v>
      </c>
      <c r="F162" s="142">
        <v>0</v>
      </c>
      <c r="G162" s="142">
        <v>0</v>
      </c>
      <c r="H162" s="169">
        <v>0</v>
      </c>
      <c r="I162" s="9" t="s">
        <v>173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58" t="s">
        <v>490</v>
      </c>
      <c r="B163" s="192">
        <v>0</v>
      </c>
      <c r="C163" s="192">
        <v>0</v>
      </c>
      <c r="D163" s="192">
        <v>0</v>
      </c>
      <c r="E163" s="192">
        <v>0</v>
      </c>
      <c r="F163" s="192">
        <v>0</v>
      </c>
      <c r="G163" s="192">
        <v>0</v>
      </c>
      <c r="H163" s="171">
        <v>0</v>
      </c>
      <c r="I163" s="9" t="s">
        <v>173</v>
      </c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ht="18.75">
      <c r="A164" s="17" t="s">
        <v>175</v>
      </c>
      <c r="B164" s="18"/>
      <c r="C164" s="18"/>
      <c r="D164" s="18"/>
    </row>
    <row r="165" spans="1:47" ht="18.75">
      <c r="A165" s="120" t="s">
        <v>495</v>
      </c>
      <c r="B165" s="18"/>
      <c r="C165" s="18"/>
      <c r="D165" s="18"/>
      <c r="E165" s="109"/>
    </row>
  </sheetData>
  <sheetProtection password="9E07" sheet="1" objects="1" scenarios="1"/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165"/>
  <sheetViews>
    <sheetView zoomScale="115" zoomScaleNormal="115" workbookViewId="0">
      <pane ySplit="3" topLeftCell="A148" activePane="bottomLeft" state="frozen"/>
      <selection activeCell="A85" sqref="A85"/>
      <selection pane="bottomLeft" activeCell="G166" sqref="G166"/>
    </sheetView>
  </sheetViews>
  <sheetFormatPr baseColWidth="10" defaultRowHeight="15"/>
  <cols>
    <col min="2" max="7" width="15.7109375" customWidth="1"/>
  </cols>
  <sheetData>
    <row r="1" spans="1:48" ht="41.25" customHeight="1">
      <c r="A1" s="195" t="s">
        <v>481</v>
      </c>
      <c r="B1" s="195"/>
      <c r="C1" s="195"/>
      <c r="D1" s="195"/>
      <c r="E1" s="195"/>
      <c r="F1" s="195"/>
      <c r="G1" s="195"/>
    </row>
    <row r="2" spans="1:48">
      <c r="A2" s="2" t="s">
        <v>110</v>
      </c>
      <c r="B2" s="4" t="s">
        <v>362</v>
      </c>
      <c r="C2" s="26" t="s">
        <v>363</v>
      </c>
      <c r="D2" s="26" t="s">
        <v>364</v>
      </c>
      <c r="E2" s="22" t="s">
        <v>365</v>
      </c>
      <c r="F2" s="22" t="s">
        <v>366</v>
      </c>
      <c r="G2" s="22" t="s">
        <v>367</v>
      </c>
      <c r="H2" s="4" t="s">
        <v>109</v>
      </c>
    </row>
    <row r="3" spans="1:48">
      <c r="A3" s="4" t="s">
        <v>174</v>
      </c>
      <c r="B3" s="3" t="s">
        <v>169</v>
      </c>
      <c r="C3" s="3" t="s">
        <v>168</v>
      </c>
      <c r="D3" s="26" t="s">
        <v>99</v>
      </c>
      <c r="E3" s="3" t="s">
        <v>169</v>
      </c>
      <c r="F3" s="3" t="s">
        <v>168</v>
      </c>
      <c r="G3" s="26" t="s">
        <v>99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>SUBTOTAL(109,B4:B15)</f>
        <v>0</v>
      </c>
      <c r="C16" s="39">
        <f t="shared" ref="C16:H16" si="0">SUBTOTAL(109,C4:C15)</f>
        <v>451.96</v>
      </c>
      <c r="D16" s="39">
        <f t="shared" si="0"/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v>0</v>
      </c>
      <c r="C29" s="39">
        <f t="shared" ref="C29:H29" si="1">SUBTOTAL(109,C17:C28)</f>
        <v>2233.21</v>
      </c>
      <c r="D29" s="39">
        <f t="shared" si="1"/>
        <v>489.06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v>0</v>
      </c>
      <c r="C42" s="39">
        <f t="shared" ref="C42:H42" si="2">SUBTOTAL(109,C30:C41)</f>
        <v>1241.3800000000001</v>
      </c>
      <c r="D42" s="39">
        <f t="shared" si="2"/>
        <v>134.19999999999999</v>
      </c>
      <c r="E42" s="39">
        <f t="shared" si="2"/>
        <v>0</v>
      </c>
      <c r="F42" s="39">
        <f t="shared" si="2"/>
        <v>0</v>
      </c>
      <c r="G42" s="39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v>0</v>
      </c>
      <c r="C55" s="39">
        <f t="shared" ref="C55:H55" si="3">SUBTOTAL(109,C43:C54)</f>
        <v>1077.67</v>
      </c>
      <c r="D55" s="39">
        <f t="shared" si="3"/>
        <v>561.94000000000005</v>
      </c>
      <c r="E55" s="39">
        <f t="shared" si="3"/>
        <v>383.5</v>
      </c>
      <c r="F55" s="39">
        <f t="shared" si="3"/>
        <v>0</v>
      </c>
      <c r="G55" s="39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v>0</v>
      </c>
      <c r="C68" s="39">
        <f t="shared" ref="C68:H68" si="4">SUBTOTAL(109,C56:C67)</f>
        <v>1888.3799999999999</v>
      </c>
      <c r="D68" s="39">
        <f t="shared" si="4"/>
        <v>817.43</v>
      </c>
      <c r="E68" s="39">
        <f t="shared" si="4"/>
        <v>0</v>
      </c>
      <c r="F68" s="39">
        <f t="shared" si="4"/>
        <v>118.75</v>
      </c>
      <c r="G68" s="39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v>0</v>
      </c>
      <c r="C81" s="39">
        <f t="shared" ref="C81:H81" si="5">SUBTOTAL(109,C69:C80)</f>
        <v>1576.7600000000002</v>
      </c>
      <c r="D81" s="39">
        <f t="shared" si="5"/>
        <v>1569.0000000000002</v>
      </c>
      <c r="E81" s="39">
        <f t="shared" si="5"/>
        <v>0</v>
      </c>
      <c r="F81" s="39">
        <f t="shared" si="5"/>
        <v>385</v>
      </c>
      <c r="G81" s="39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27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187</v>
      </c>
      <c r="B85" s="27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190</v>
      </c>
      <c r="B86" s="27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195</v>
      </c>
      <c r="B87" s="32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32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32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32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37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37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37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2497.8599999999997</v>
      </c>
      <c r="C94" s="39">
        <f t="shared" si="6"/>
        <v>3690.84</v>
      </c>
      <c r="D94" s="39">
        <f t="shared" si="6"/>
        <v>8379.01</v>
      </c>
      <c r="E94" s="39">
        <f t="shared" si="6"/>
        <v>0</v>
      </c>
      <c r="F94" s="39">
        <f t="shared" si="6"/>
        <v>2657.74</v>
      </c>
      <c r="G94" s="39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210</v>
      </c>
      <c r="B95" s="36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6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212</v>
      </c>
      <c r="B96" s="52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52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52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52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52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55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55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58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58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61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68">
        <v>0</v>
      </c>
      <c r="C107" s="39">
        <f t="shared" ref="C107:H107" si="7">SUBTOTAL(109,C95:C106)</f>
        <v>3006.37</v>
      </c>
      <c r="D107" s="39">
        <f t="shared" si="7"/>
        <v>16758.400000000001</v>
      </c>
      <c r="E107" s="39">
        <f t="shared" si="7"/>
        <v>0</v>
      </c>
      <c r="F107" s="39">
        <f t="shared" si="7"/>
        <v>3337.6</v>
      </c>
      <c r="G107" s="39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69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69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69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61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87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87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8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87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1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4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4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4">
        <v>0</v>
      </c>
      <c r="C119" s="94">
        <v>0</v>
      </c>
      <c r="D119" s="94">
        <v>1276</v>
      </c>
      <c r="E119" s="94">
        <v>0</v>
      </c>
      <c r="F119" s="94">
        <v>0</v>
      </c>
      <c r="G119" s="94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0</v>
      </c>
      <c r="C120" s="39">
        <f t="shared" ref="C120:G120" si="8">SUBTOTAL(109,C108:C119)</f>
        <v>4083.3399999999997</v>
      </c>
      <c r="D120" s="39">
        <f t="shared" si="8"/>
        <v>21973.85</v>
      </c>
      <c r="E120" s="39">
        <f t="shared" si="8"/>
        <v>0</v>
      </c>
      <c r="F120" s="39">
        <f t="shared" si="8"/>
        <v>3285.88</v>
      </c>
      <c r="G120" s="39">
        <f t="shared" si="8"/>
        <v>2017.65</v>
      </c>
      <c r="H120" s="39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173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173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173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173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173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4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4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4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173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SUBTOTAL(109,B121:B131)</f>
        <v>0</v>
      </c>
      <c r="C133" s="39">
        <f>SUBTOTAL(109,C121:C132)</f>
        <v>2384.13</v>
      </c>
      <c r="D133" s="39">
        <f t="shared" ref="D133:H133" si="9">SUBTOTAL(109,D121:D132)</f>
        <v>3669.89</v>
      </c>
      <c r="E133" s="39">
        <f t="shared" si="9"/>
        <v>0</v>
      </c>
      <c r="F133" s="39">
        <f t="shared" si="9"/>
        <v>0</v>
      </c>
      <c r="G133" s="39">
        <f t="shared" si="9"/>
        <v>0</v>
      </c>
      <c r="H133" s="39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122">
        <v>0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9" t="s">
        <v>173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127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140">
        <v>0</v>
      </c>
      <c r="C137" s="140">
        <v>0</v>
      </c>
      <c r="D137" s="140">
        <v>0</v>
      </c>
      <c r="E137" s="140">
        <v>0</v>
      </c>
      <c r="F137" s="140">
        <v>0</v>
      </c>
      <c r="G137" s="140">
        <v>0</v>
      </c>
      <c r="H137" s="140">
        <v>0</v>
      </c>
      <c r="I137" s="9" t="s">
        <v>173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140">
        <v>0</v>
      </c>
      <c r="C138" s="140">
        <v>0</v>
      </c>
      <c r="D138" s="140">
        <v>0</v>
      </c>
      <c r="E138" s="140">
        <v>0</v>
      </c>
      <c r="F138" s="140">
        <v>0</v>
      </c>
      <c r="G138" s="140">
        <v>0</v>
      </c>
      <c r="H138" s="140">
        <v>0</v>
      </c>
      <c r="I138" s="9" t="s">
        <v>173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142">
        <v>0</v>
      </c>
      <c r="C139" s="142">
        <v>0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9" t="s">
        <v>173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142">
        <v>0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9" t="s">
        <v>173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142">
        <v>0</v>
      </c>
      <c r="C141" s="142">
        <v>0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  <c r="I141" s="9" t="s">
        <v>173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142">
        <v>0</v>
      </c>
      <c r="C142" s="142">
        <v>0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  <c r="I142" s="9" t="s">
        <v>173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142">
        <v>0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9" t="s">
        <v>173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142">
        <v>0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9" t="s">
        <v>173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142">
        <v>0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9" t="s">
        <v>173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68">
        <f>SUBTOTAL(109,B134:B144)</f>
        <v>0</v>
      </c>
      <c r="C146" s="68">
        <f>SUBTOTAL(109,C134:C145)</f>
        <v>0</v>
      </c>
      <c r="D146" s="68">
        <f t="shared" ref="D146:H146" si="10">SUBTOTAL(109,D134:D145)</f>
        <v>0</v>
      </c>
      <c r="E146" s="68">
        <f t="shared" si="10"/>
        <v>0</v>
      </c>
      <c r="F146" s="68">
        <f t="shared" si="10"/>
        <v>382.95</v>
      </c>
      <c r="G146" s="68">
        <f t="shared" si="10"/>
        <v>194.8</v>
      </c>
      <c r="H146" s="68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60" t="s">
        <v>444</v>
      </c>
      <c r="B147" s="142">
        <v>0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69">
        <v>0</v>
      </c>
      <c r="I147" s="9" t="s">
        <v>173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60" t="s">
        <v>446</v>
      </c>
      <c r="B148" s="162">
        <v>0</v>
      </c>
      <c r="C148" s="162">
        <v>0</v>
      </c>
      <c r="D148" s="162">
        <v>0</v>
      </c>
      <c r="E148" s="162">
        <v>0</v>
      </c>
      <c r="F148" s="162">
        <v>0</v>
      </c>
      <c r="G148" s="162">
        <v>0</v>
      </c>
      <c r="H148" s="170">
        <v>0</v>
      </c>
      <c r="I148" s="9" t="s">
        <v>173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60" t="s">
        <v>447</v>
      </c>
      <c r="B149" s="142">
        <v>0</v>
      </c>
      <c r="C149" s="142">
        <v>0</v>
      </c>
      <c r="D149" s="142">
        <v>0</v>
      </c>
      <c r="E149" s="142">
        <v>0</v>
      </c>
      <c r="F149" s="142">
        <v>0</v>
      </c>
      <c r="G149" s="142">
        <v>0</v>
      </c>
      <c r="H149" s="169">
        <v>0</v>
      </c>
      <c r="I149" s="9" t="s">
        <v>173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60" t="s">
        <v>450</v>
      </c>
      <c r="B150" s="162">
        <v>0</v>
      </c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70">
        <v>0</v>
      </c>
      <c r="I150" s="9" t="s">
        <v>173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60" t="s">
        <v>452</v>
      </c>
      <c r="B151" s="61">
        <v>0</v>
      </c>
      <c r="C151" s="61">
        <v>0</v>
      </c>
      <c r="D151" s="61">
        <v>0</v>
      </c>
      <c r="E151" s="61">
        <v>0</v>
      </c>
      <c r="F151" s="61">
        <v>0</v>
      </c>
      <c r="G151" s="61">
        <v>0</v>
      </c>
      <c r="H151" s="169">
        <v>0</v>
      </c>
      <c r="I151" s="9" t="s">
        <v>173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60" t="s">
        <v>453</v>
      </c>
      <c r="B152" s="162">
        <v>0</v>
      </c>
      <c r="C152" s="162">
        <v>0</v>
      </c>
      <c r="D152" s="162">
        <v>0</v>
      </c>
      <c r="E152" s="162">
        <v>0</v>
      </c>
      <c r="F152" s="162">
        <v>0</v>
      </c>
      <c r="G152" s="162">
        <v>0</v>
      </c>
      <c r="H152" s="170">
        <v>0</v>
      </c>
      <c r="I152" s="9" t="s">
        <v>173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60" t="s">
        <v>454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169">
        <v>0</v>
      </c>
      <c r="I153" s="9" t="s">
        <v>173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60" t="s">
        <v>458</v>
      </c>
      <c r="B154" s="162">
        <v>0</v>
      </c>
      <c r="C154" s="162">
        <v>0</v>
      </c>
      <c r="D154" s="162">
        <v>0</v>
      </c>
      <c r="E154" s="162">
        <v>0</v>
      </c>
      <c r="F154" s="162">
        <v>0</v>
      </c>
      <c r="G154" s="162">
        <v>0</v>
      </c>
      <c r="H154" s="170">
        <v>0</v>
      </c>
      <c r="I154" s="9" t="s">
        <v>173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60" t="s">
        <v>459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169">
        <v>0</v>
      </c>
      <c r="I155" s="9" t="s">
        <v>173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60" t="s">
        <v>460</v>
      </c>
      <c r="B156" s="162">
        <v>0</v>
      </c>
      <c r="C156" s="162">
        <v>0</v>
      </c>
      <c r="D156" s="162">
        <v>0</v>
      </c>
      <c r="E156" s="162">
        <v>0</v>
      </c>
      <c r="F156" s="162">
        <v>0</v>
      </c>
      <c r="G156" s="162">
        <v>0</v>
      </c>
      <c r="H156" s="170">
        <v>0</v>
      </c>
      <c r="I156" s="9" t="s">
        <v>173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60" t="s">
        <v>464</v>
      </c>
      <c r="B157" s="61">
        <v>0</v>
      </c>
      <c r="C157" s="61">
        <v>0</v>
      </c>
      <c r="D157" s="61">
        <v>0</v>
      </c>
      <c r="E157" s="61">
        <v>0</v>
      </c>
      <c r="F157" s="61">
        <v>0</v>
      </c>
      <c r="G157" s="61">
        <v>0</v>
      </c>
      <c r="H157" s="169">
        <v>0</v>
      </c>
      <c r="I157" s="9" t="s">
        <v>173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160" t="s">
        <v>466</v>
      </c>
      <c r="B158" s="162">
        <v>0</v>
      </c>
      <c r="C158" s="162">
        <v>0</v>
      </c>
      <c r="D158" s="162">
        <v>0</v>
      </c>
      <c r="E158" s="162">
        <v>0</v>
      </c>
      <c r="F158" s="162">
        <v>0</v>
      </c>
      <c r="G158" s="162">
        <v>0</v>
      </c>
      <c r="H158" s="170">
        <v>0</v>
      </c>
      <c r="I158" s="9" t="s">
        <v>173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82"/>
      <c r="B159" s="185">
        <f>SUBTOTAL(109,B147:B157)</f>
        <v>0</v>
      </c>
      <c r="C159" s="185">
        <f t="shared" ref="C159:H159" si="11">SUBTOTAL(109,C147:C157)</f>
        <v>0</v>
      </c>
      <c r="D159" s="185">
        <f t="shared" si="11"/>
        <v>0</v>
      </c>
      <c r="E159" s="185">
        <f t="shared" si="11"/>
        <v>0</v>
      </c>
      <c r="F159" s="185">
        <f t="shared" si="11"/>
        <v>0</v>
      </c>
      <c r="G159" s="185">
        <f t="shared" si="11"/>
        <v>0</v>
      </c>
      <c r="H159" s="185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82" t="s">
        <v>470</v>
      </c>
      <c r="B160" s="61">
        <v>0</v>
      </c>
      <c r="C160" s="61">
        <v>0</v>
      </c>
      <c r="D160" s="61">
        <v>0</v>
      </c>
      <c r="E160" s="61">
        <v>0</v>
      </c>
      <c r="F160" s="61">
        <v>0</v>
      </c>
      <c r="G160" s="61">
        <v>0</v>
      </c>
      <c r="H160" s="169">
        <v>0</v>
      </c>
      <c r="I160" s="9" t="s">
        <v>173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82" t="s">
        <v>486</v>
      </c>
      <c r="B161" s="162">
        <v>0</v>
      </c>
      <c r="C161" s="162">
        <v>0</v>
      </c>
      <c r="D161" s="162">
        <v>0</v>
      </c>
      <c r="E161" s="162">
        <v>0</v>
      </c>
      <c r="F161" s="162">
        <v>0</v>
      </c>
      <c r="G161" s="162">
        <v>0</v>
      </c>
      <c r="H161" s="170">
        <v>0</v>
      </c>
      <c r="I161" s="9" t="s">
        <v>173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82" t="s">
        <v>489</v>
      </c>
      <c r="B162" s="61">
        <v>0</v>
      </c>
      <c r="C162" s="61">
        <v>0</v>
      </c>
      <c r="D162" s="61">
        <v>0</v>
      </c>
      <c r="E162" s="61">
        <v>0</v>
      </c>
      <c r="F162" s="61">
        <v>0</v>
      </c>
      <c r="G162" s="61">
        <v>0</v>
      </c>
      <c r="H162" s="169">
        <v>0</v>
      </c>
      <c r="I162" s="9" t="s">
        <v>173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82" t="s">
        <v>492</v>
      </c>
      <c r="B163" s="162">
        <v>0</v>
      </c>
      <c r="C163" s="162">
        <v>0</v>
      </c>
      <c r="D163" s="162">
        <v>0</v>
      </c>
      <c r="E163" s="162">
        <v>0</v>
      </c>
      <c r="F163" s="162">
        <v>0</v>
      </c>
      <c r="G163" s="162">
        <v>0</v>
      </c>
      <c r="H163" s="170">
        <v>0</v>
      </c>
      <c r="I163" s="9" t="s">
        <v>173</v>
      </c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ht="18.75">
      <c r="A164" s="17" t="s">
        <v>175</v>
      </c>
      <c r="B164" s="18"/>
      <c r="C164" s="18"/>
      <c r="D164" s="18"/>
    </row>
    <row r="165" spans="1:47" ht="18.75">
      <c r="A165" s="120" t="s">
        <v>495</v>
      </c>
      <c r="B165" s="18"/>
      <c r="C165" s="18"/>
      <c r="D165" s="18"/>
    </row>
  </sheetData>
  <sheetProtection password="9E07" sheet="1" objects="1" scenarios="1"/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U165"/>
  <sheetViews>
    <sheetView topLeftCell="P1" zoomScaleNormal="100" workbookViewId="0">
      <pane ySplit="3" topLeftCell="A152" activePane="bottomLeft" state="frozen"/>
      <selection activeCell="A85" sqref="A85"/>
      <selection pane="bottomLeft" activeCell="I163" sqref="I163"/>
    </sheetView>
  </sheetViews>
  <sheetFormatPr baseColWidth="10" defaultRowHeight="15"/>
  <cols>
    <col min="1" max="1" width="12.42578125" customWidth="1"/>
    <col min="2" max="2" width="12" bestFit="1" customWidth="1"/>
    <col min="21" max="21" width="12.42578125" customWidth="1"/>
  </cols>
  <sheetData>
    <row r="1" spans="1:47" ht="54.75" customHeight="1">
      <c r="A1" s="194" t="s">
        <v>482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47">
      <c r="A2" s="4" t="s">
        <v>110</v>
      </c>
      <c r="B2" s="22" t="s">
        <v>368</v>
      </c>
      <c r="C2" s="22" t="s">
        <v>369</v>
      </c>
      <c r="D2" s="22" t="s">
        <v>370</v>
      </c>
      <c r="E2" s="22" t="s">
        <v>371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2" t="s">
        <v>384</v>
      </c>
      <c r="S2" s="22" t="s">
        <v>385</v>
      </c>
      <c r="T2" s="22" t="s">
        <v>386</v>
      </c>
      <c r="U2" s="4" t="s">
        <v>109</v>
      </c>
    </row>
    <row r="3" spans="1:47">
      <c r="A3" s="4" t="s">
        <v>174</v>
      </c>
      <c r="B3" s="3" t="s">
        <v>158</v>
      </c>
      <c r="C3" s="3" t="s">
        <v>159</v>
      </c>
      <c r="D3" s="3" t="s">
        <v>160</v>
      </c>
      <c r="E3" s="3" t="s">
        <v>161</v>
      </c>
      <c r="F3" s="3" t="s">
        <v>162</v>
      </c>
      <c r="G3" s="3" t="s">
        <v>163</v>
      </c>
      <c r="H3" s="3" t="s">
        <v>164</v>
      </c>
      <c r="I3" s="3" t="s">
        <v>165</v>
      </c>
      <c r="J3" s="3" t="s">
        <v>160</v>
      </c>
      <c r="K3" s="3" t="s">
        <v>161</v>
      </c>
      <c r="L3" s="3" t="s">
        <v>162</v>
      </c>
      <c r="M3" s="3" t="s">
        <v>163</v>
      </c>
      <c r="N3" s="3" t="s">
        <v>164</v>
      </c>
      <c r="O3" s="3" t="s">
        <v>165</v>
      </c>
      <c r="P3" s="3" t="s">
        <v>158</v>
      </c>
      <c r="Q3" s="3" t="s">
        <v>139</v>
      </c>
      <c r="R3" s="3" t="s">
        <v>139</v>
      </c>
      <c r="S3" s="3" t="s">
        <v>166</v>
      </c>
      <c r="T3" s="3" t="s">
        <v>72</v>
      </c>
      <c r="U3" s="2"/>
    </row>
    <row r="4" spans="1:47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1403650.6</v>
      </c>
      <c r="C16" s="39">
        <f t="shared" ref="C16:U16" si="0">SUBTOTAL(109,C4:C15)</f>
        <v>428226.63</v>
      </c>
      <c r="D16" s="39">
        <f t="shared" si="0"/>
        <v>407733.6</v>
      </c>
      <c r="E16" s="39">
        <f t="shared" si="0"/>
        <v>1859.0900000000001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24.3</v>
      </c>
      <c r="J16" s="39">
        <f t="shared" si="0"/>
        <v>581891.33000000007</v>
      </c>
      <c r="K16" s="39">
        <f t="shared" si="0"/>
        <v>17120.12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861539.19000000018</v>
      </c>
      <c r="P16" s="39">
        <f t="shared" si="0"/>
        <v>0</v>
      </c>
      <c r="Q16" s="39">
        <f t="shared" si="0"/>
        <v>12.15</v>
      </c>
      <c r="R16" s="39">
        <f t="shared" si="0"/>
        <v>0</v>
      </c>
      <c r="S16" s="39">
        <f t="shared" si="0"/>
        <v>0</v>
      </c>
      <c r="T16" s="39">
        <f t="shared" si="0"/>
        <v>117295.77</v>
      </c>
      <c r="U16" s="39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U29" si="1">SUBTOTAL(109,B17:B28)</f>
        <v>3111503.08</v>
      </c>
      <c r="C29" s="39">
        <f t="shared" si="1"/>
        <v>269143.31</v>
      </c>
      <c r="D29" s="39">
        <f t="shared" si="1"/>
        <v>20344.68</v>
      </c>
      <c r="E29" s="39">
        <f t="shared" si="1"/>
        <v>33775.269999999997</v>
      </c>
      <c r="F29" s="39">
        <f t="shared" si="1"/>
        <v>0</v>
      </c>
      <c r="G29" s="39">
        <f t="shared" si="1"/>
        <v>50</v>
      </c>
      <c r="H29" s="39">
        <f t="shared" si="1"/>
        <v>0</v>
      </c>
      <c r="I29" s="39">
        <f t="shared" si="1"/>
        <v>0</v>
      </c>
      <c r="J29" s="39">
        <f t="shared" si="1"/>
        <v>627238.29</v>
      </c>
      <c r="K29" s="39">
        <f t="shared" si="1"/>
        <v>23532.850000000002</v>
      </c>
      <c r="L29" s="39">
        <f t="shared" si="1"/>
        <v>0</v>
      </c>
      <c r="M29" s="39">
        <f t="shared" si="1"/>
        <v>0</v>
      </c>
      <c r="N29" s="39">
        <f t="shared" si="1"/>
        <v>0</v>
      </c>
      <c r="O29" s="39">
        <f t="shared" si="1"/>
        <v>1409449.0999999999</v>
      </c>
      <c r="P29" s="39">
        <f t="shared" si="1"/>
        <v>0</v>
      </c>
      <c r="Q29" s="39">
        <f t="shared" si="1"/>
        <v>0</v>
      </c>
      <c r="R29" s="39">
        <f t="shared" si="1"/>
        <v>0</v>
      </c>
      <c r="S29" s="39">
        <f t="shared" si="1"/>
        <v>0</v>
      </c>
      <c r="T29" s="39">
        <f t="shared" si="1"/>
        <v>62507.9</v>
      </c>
      <c r="U29" s="39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U42" si="2">SUBTOTAL(109,B30:B41)</f>
        <v>2412116.37</v>
      </c>
      <c r="C42" s="39">
        <f t="shared" si="2"/>
        <v>182246.81000000003</v>
      </c>
      <c r="D42" s="39">
        <f t="shared" si="2"/>
        <v>40689.360000000001</v>
      </c>
      <c r="E42" s="39">
        <f t="shared" si="2"/>
        <v>18419.2</v>
      </c>
      <c r="F42" s="39">
        <f t="shared" si="2"/>
        <v>0</v>
      </c>
      <c r="G42" s="39">
        <f t="shared" si="2"/>
        <v>143.37</v>
      </c>
      <c r="H42" s="39">
        <f t="shared" si="2"/>
        <v>23.32</v>
      </c>
      <c r="I42" s="39">
        <f t="shared" si="2"/>
        <v>105</v>
      </c>
      <c r="J42" s="39">
        <f t="shared" si="2"/>
        <v>565889.73</v>
      </c>
      <c r="K42" s="39">
        <f t="shared" si="2"/>
        <v>170257.72000000003</v>
      </c>
      <c r="L42" s="39">
        <f t="shared" si="2"/>
        <v>105</v>
      </c>
      <c r="M42" s="39">
        <f t="shared" si="2"/>
        <v>3444.68</v>
      </c>
      <c r="N42" s="39">
        <f t="shared" si="2"/>
        <v>0</v>
      </c>
      <c r="O42" s="39">
        <f t="shared" si="2"/>
        <v>1175679.0999999999</v>
      </c>
      <c r="P42" s="39">
        <f t="shared" si="2"/>
        <v>0</v>
      </c>
      <c r="Q42" s="39">
        <f t="shared" si="2"/>
        <v>0</v>
      </c>
      <c r="R42" s="39">
        <f t="shared" si="2"/>
        <v>0</v>
      </c>
      <c r="S42" s="39">
        <f t="shared" si="2"/>
        <v>0</v>
      </c>
      <c r="T42" s="39">
        <f t="shared" si="2"/>
        <v>36282.29</v>
      </c>
      <c r="U42" s="39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U55" si="3">SUBTOTAL(109,B43:B54)</f>
        <v>369457.78</v>
      </c>
      <c r="C55" s="39">
        <f t="shared" si="3"/>
        <v>303701.02</v>
      </c>
      <c r="D55" s="39">
        <f t="shared" si="3"/>
        <v>0</v>
      </c>
      <c r="E55" s="39">
        <f t="shared" si="3"/>
        <v>26527.890000000003</v>
      </c>
      <c r="F55" s="39">
        <f t="shared" si="3"/>
        <v>10</v>
      </c>
      <c r="G55" s="39">
        <f t="shared" si="3"/>
        <v>231.92</v>
      </c>
      <c r="H55" s="39">
        <f t="shared" si="3"/>
        <v>35.880000000000003</v>
      </c>
      <c r="I55" s="39">
        <f t="shared" si="3"/>
        <v>1499.06</v>
      </c>
      <c r="J55" s="39">
        <f t="shared" si="3"/>
        <v>0</v>
      </c>
      <c r="K55" s="39">
        <f t="shared" si="3"/>
        <v>119179.47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755333.07000000007</v>
      </c>
      <c r="P55" s="39">
        <f t="shared" si="3"/>
        <v>0</v>
      </c>
      <c r="Q55" s="39">
        <f t="shared" si="3"/>
        <v>0</v>
      </c>
      <c r="R55" s="39">
        <f t="shared" si="3"/>
        <v>73.930000000000007</v>
      </c>
      <c r="S55" s="39">
        <f t="shared" si="3"/>
        <v>61.79</v>
      </c>
      <c r="T55" s="39">
        <f t="shared" si="3"/>
        <v>58283.349999999984</v>
      </c>
      <c r="U55" s="39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U68" si="4">SUBTOTAL(109,B56:B67)</f>
        <v>0</v>
      </c>
      <c r="C68" s="39">
        <f t="shared" si="4"/>
        <v>444677.86</v>
      </c>
      <c r="D68" s="39">
        <f t="shared" si="4"/>
        <v>0</v>
      </c>
      <c r="E68" s="39">
        <f t="shared" si="4"/>
        <v>16005.58</v>
      </c>
      <c r="F68" s="39">
        <f t="shared" si="4"/>
        <v>69.41</v>
      </c>
      <c r="G68" s="39">
        <f t="shared" si="4"/>
        <v>244.18</v>
      </c>
      <c r="H68" s="39">
        <f t="shared" si="4"/>
        <v>0</v>
      </c>
      <c r="I68" s="39">
        <f t="shared" si="4"/>
        <v>0</v>
      </c>
      <c r="J68" s="39">
        <f t="shared" si="4"/>
        <v>0</v>
      </c>
      <c r="K68" s="39">
        <f t="shared" si="4"/>
        <v>41324.33</v>
      </c>
      <c r="L68" s="39">
        <f t="shared" si="4"/>
        <v>0</v>
      </c>
      <c r="M68" s="39">
        <f t="shared" si="4"/>
        <v>0</v>
      </c>
      <c r="N68" s="39">
        <f t="shared" si="4"/>
        <v>24.51</v>
      </c>
      <c r="O68" s="39">
        <f t="shared" si="4"/>
        <v>733146.35</v>
      </c>
      <c r="P68" s="39">
        <f t="shared" si="4"/>
        <v>31.61</v>
      </c>
      <c r="Q68" s="39">
        <f t="shared" si="4"/>
        <v>43.260000000000005</v>
      </c>
      <c r="R68" s="39">
        <f t="shared" si="4"/>
        <v>27.23</v>
      </c>
      <c r="S68" s="39">
        <f t="shared" si="4"/>
        <v>0</v>
      </c>
      <c r="T68" s="39">
        <f t="shared" si="4"/>
        <v>10331.619999999999</v>
      </c>
      <c r="U68" s="39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U81" si="5">SUBTOTAL(109,B69:B80)</f>
        <v>1400.36</v>
      </c>
      <c r="C81" s="39">
        <f t="shared" si="5"/>
        <v>916994.6399999999</v>
      </c>
      <c r="D81" s="39">
        <f t="shared" si="5"/>
        <v>0</v>
      </c>
      <c r="E81" s="39">
        <f t="shared" si="5"/>
        <v>63.83</v>
      </c>
      <c r="F81" s="39">
        <f t="shared" si="5"/>
        <v>41.96</v>
      </c>
      <c r="G81" s="39">
        <f t="shared" si="5"/>
        <v>155.14999999999998</v>
      </c>
      <c r="H81" s="39">
        <f t="shared" si="5"/>
        <v>13.61</v>
      </c>
      <c r="I81" s="39">
        <f t="shared" si="5"/>
        <v>84.009999999999991</v>
      </c>
      <c r="J81" s="39">
        <f t="shared" si="5"/>
        <v>671374.44000000006</v>
      </c>
      <c r="K81" s="39">
        <f t="shared" si="5"/>
        <v>112706.51</v>
      </c>
      <c r="L81" s="39">
        <f t="shared" si="5"/>
        <v>23601</v>
      </c>
      <c r="M81" s="39">
        <f t="shared" si="5"/>
        <v>13400.9</v>
      </c>
      <c r="N81" s="39">
        <f t="shared" si="5"/>
        <v>0</v>
      </c>
      <c r="O81" s="39">
        <f t="shared" si="5"/>
        <v>534144.92999999993</v>
      </c>
      <c r="P81" s="39">
        <f t="shared" si="5"/>
        <v>15.23</v>
      </c>
      <c r="Q81" s="39">
        <f t="shared" si="5"/>
        <v>34.54</v>
      </c>
      <c r="R81" s="39">
        <f t="shared" si="5"/>
        <v>41.33</v>
      </c>
      <c r="S81" s="39">
        <f t="shared" si="5"/>
        <v>0</v>
      </c>
      <c r="T81" s="39">
        <f t="shared" si="5"/>
        <v>45183.18</v>
      </c>
      <c r="U81" s="39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179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183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187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190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195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199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201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202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204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205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207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U94" si="6">SUBTOTAL(109,B82:B93)</f>
        <v>160</v>
      </c>
      <c r="C94" s="39">
        <f t="shared" si="6"/>
        <v>122561.45</v>
      </c>
      <c r="D94" s="39">
        <f t="shared" si="6"/>
        <v>0</v>
      </c>
      <c r="E94" s="39">
        <f t="shared" si="6"/>
        <v>0</v>
      </c>
      <c r="F94" s="39">
        <f t="shared" si="6"/>
        <v>880</v>
      </c>
      <c r="G94" s="39">
        <f t="shared" si="6"/>
        <v>1470</v>
      </c>
      <c r="H94" s="39">
        <f t="shared" si="6"/>
        <v>0</v>
      </c>
      <c r="I94" s="39">
        <f t="shared" si="6"/>
        <v>210</v>
      </c>
      <c r="J94" s="39">
        <f t="shared" si="6"/>
        <v>408892.78</v>
      </c>
      <c r="K94" s="39">
        <f t="shared" si="6"/>
        <v>31805.410000000003</v>
      </c>
      <c r="L94" s="39">
        <f t="shared" si="6"/>
        <v>23931</v>
      </c>
      <c r="M94" s="39">
        <f t="shared" si="6"/>
        <v>675</v>
      </c>
      <c r="N94" s="39">
        <f t="shared" si="6"/>
        <v>0</v>
      </c>
      <c r="O94" s="39">
        <f t="shared" si="6"/>
        <v>284134.62</v>
      </c>
      <c r="P94" s="39">
        <f t="shared" si="6"/>
        <v>67</v>
      </c>
      <c r="Q94" s="39">
        <f t="shared" si="6"/>
        <v>0</v>
      </c>
      <c r="R94" s="39">
        <f t="shared" si="6"/>
        <v>210</v>
      </c>
      <c r="S94" s="39">
        <f t="shared" si="6"/>
        <v>0</v>
      </c>
      <c r="T94" s="39">
        <f t="shared" si="6"/>
        <v>26670.76</v>
      </c>
      <c r="U94" s="39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" t="s">
        <v>210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" t="s">
        <v>212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"/>
      <c r="B107" s="39">
        <f>SUBTOTAL(109,B95:B106)</f>
        <v>16</v>
      </c>
      <c r="C107" s="39">
        <f t="shared" ref="C107:U107" si="7">SUBTOTAL(109,C95:C106)</f>
        <v>119382.19</v>
      </c>
      <c r="D107" s="39">
        <f t="shared" si="7"/>
        <v>0</v>
      </c>
      <c r="E107" s="39">
        <f t="shared" si="7"/>
        <v>0</v>
      </c>
      <c r="F107" s="39">
        <f t="shared" si="7"/>
        <v>1110</v>
      </c>
      <c r="G107" s="39">
        <f t="shared" si="7"/>
        <v>2080</v>
      </c>
      <c r="H107" s="39">
        <f t="shared" si="7"/>
        <v>0</v>
      </c>
      <c r="I107" s="39">
        <f t="shared" si="7"/>
        <v>361.65999999999997</v>
      </c>
      <c r="J107" s="39">
        <f t="shared" si="7"/>
        <v>880099.89</v>
      </c>
      <c r="K107" s="39">
        <f t="shared" si="7"/>
        <v>59188.85</v>
      </c>
      <c r="L107" s="39">
        <f t="shared" si="7"/>
        <v>6785.55</v>
      </c>
      <c r="M107" s="39">
        <f t="shared" si="7"/>
        <v>265</v>
      </c>
      <c r="N107" s="39">
        <f t="shared" si="7"/>
        <v>0</v>
      </c>
      <c r="O107" s="39">
        <f t="shared" si="7"/>
        <v>185504.52000000002</v>
      </c>
      <c r="P107" s="39">
        <f t="shared" si="7"/>
        <v>8</v>
      </c>
      <c r="Q107" s="39">
        <f t="shared" si="7"/>
        <v>0</v>
      </c>
      <c r="R107" s="39">
        <f t="shared" si="7"/>
        <v>0</v>
      </c>
      <c r="S107" s="39">
        <f t="shared" si="7"/>
        <v>0</v>
      </c>
      <c r="T107" s="39">
        <f t="shared" si="7"/>
        <v>53545.68</v>
      </c>
      <c r="U107" s="39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765</v>
      </c>
      <c r="C120" s="39">
        <f>SUBTOTAL(109,C108:C119)</f>
        <v>224930.21</v>
      </c>
      <c r="D120" s="39">
        <f t="shared" ref="D120:T120" si="8">SUBTOTAL(109,D108:D119)</f>
        <v>0</v>
      </c>
      <c r="E120" s="39">
        <f t="shared" si="8"/>
        <v>70</v>
      </c>
      <c r="F120" s="39">
        <f t="shared" si="8"/>
        <v>1125</v>
      </c>
      <c r="G120" s="39">
        <f t="shared" si="8"/>
        <v>2000</v>
      </c>
      <c r="H120" s="39">
        <f t="shared" si="8"/>
        <v>550</v>
      </c>
      <c r="I120" s="39">
        <f t="shared" si="8"/>
        <v>22</v>
      </c>
      <c r="J120" s="39">
        <f t="shared" si="8"/>
        <v>1283392.1499999999</v>
      </c>
      <c r="K120" s="39">
        <f t="shared" si="8"/>
        <v>12658.95</v>
      </c>
      <c r="L120" s="39">
        <f t="shared" si="8"/>
        <v>116288.62000000001</v>
      </c>
      <c r="M120" s="39">
        <f t="shared" si="8"/>
        <v>140</v>
      </c>
      <c r="N120" s="39">
        <f t="shared" si="8"/>
        <v>0</v>
      </c>
      <c r="O120" s="39">
        <f t="shared" si="8"/>
        <v>110553.37000000001</v>
      </c>
      <c r="P120" s="39">
        <f t="shared" si="8"/>
        <v>146</v>
      </c>
      <c r="Q120" s="39">
        <f t="shared" si="8"/>
        <v>0</v>
      </c>
      <c r="R120" s="39">
        <f t="shared" si="8"/>
        <v>0</v>
      </c>
      <c r="S120" s="39">
        <f t="shared" si="8"/>
        <v>609.63</v>
      </c>
      <c r="T120" s="39">
        <f t="shared" si="8"/>
        <v>12876.1</v>
      </c>
      <c r="U120" s="39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2579.21</v>
      </c>
      <c r="C133" s="39">
        <f t="shared" ref="C133:T133" si="9">SUBTOTAL(109,C121:C132)</f>
        <v>217548.44</v>
      </c>
      <c r="D133" s="39">
        <f t="shared" si="9"/>
        <v>0</v>
      </c>
      <c r="E133" s="39">
        <f t="shared" si="9"/>
        <v>0</v>
      </c>
      <c r="F133" s="39">
        <f>SUBTOTAL(109,F121:F132)</f>
        <v>3082</v>
      </c>
      <c r="G133" s="39">
        <f t="shared" si="9"/>
        <v>250</v>
      </c>
      <c r="H133" s="39">
        <f t="shared" si="9"/>
        <v>60</v>
      </c>
      <c r="I133" s="39">
        <f t="shared" si="9"/>
        <v>70.02000000000001</v>
      </c>
      <c r="J133" s="39">
        <f>SUBTOTAL(109,J121:J132)</f>
        <v>700217.30999999994</v>
      </c>
      <c r="K133" s="39">
        <f t="shared" si="9"/>
        <v>24053.980000000003</v>
      </c>
      <c r="L133" s="39">
        <f>SUBTOTAL(109,L121:L132)</f>
        <v>211050.27</v>
      </c>
      <c r="M133" s="39">
        <f t="shared" si="9"/>
        <v>80.11</v>
      </c>
      <c r="N133" s="39">
        <f>SUBTOTAL(109,N121:N132)</f>
        <v>26325</v>
      </c>
      <c r="O133" s="39">
        <f>SUBTOTAL(109,O121:O132)</f>
        <v>131795</v>
      </c>
      <c r="P133" s="39">
        <f t="shared" si="9"/>
        <v>60</v>
      </c>
      <c r="Q133" s="39">
        <f t="shared" si="9"/>
        <v>0</v>
      </c>
      <c r="R133" s="39">
        <f t="shared" si="9"/>
        <v>0</v>
      </c>
      <c r="S133" s="39">
        <f t="shared" si="9"/>
        <v>0</v>
      </c>
      <c r="T133" s="39">
        <f t="shared" si="9"/>
        <v>0</v>
      </c>
      <c r="U133" s="39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A146" s="156"/>
      <c r="B146" s="39">
        <f>SUBTOTAL(109,B134:B145)</f>
        <v>0</v>
      </c>
      <c r="C146" s="39">
        <f t="shared" ref="C146:N146" si="10">SUBTOTAL(109,C134:C145)</f>
        <v>93328.26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0</v>
      </c>
      <c r="H146" s="39">
        <f t="shared" si="10"/>
        <v>0</v>
      </c>
      <c r="I146" s="39">
        <f t="shared" si="10"/>
        <v>0</v>
      </c>
      <c r="J146" s="39">
        <f t="shared" si="10"/>
        <v>222526.5</v>
      </c>
      <c r="K146" s="39">
        <f t="shared" si="10"/>
        <v>111.77</v>
      </c>
      <c r="L146" s="39">
        <f t="shared" si="10"/>
        <v>352635.18</v>
      </c>
      <c r="M146" s="39">
        <f t="shared" si="10"/>
        <v>179005.23000000004</v>
      </c>
      <c r="N146" s="39">
        <f t="shared" si="10"/>
        <v>81.69</v>
      </c>
      <c r="O146" s="39">
        <f t="shared" ref="O146" si="11">SUBTOTAL(109,O134:O145)</f>
        <v>157971.87</v>
      </c>
      <c r="P146" s="39">
        <f t="shared" ref="P146" si="12">SUBTOTAL(109,P134:P145)</f>
        <v>0</v>
      </c>
      <c r="Q146" s="39">
        <f t="shared" ref="Q146" si="13">SUBTOTAL(109,Q134:Q145)</f>
        <v>0</v>
      </c>
      <c r="R146" s="39">
        <f t="shared" ref="R146" si="14">SUBTOTAL(109,R134:R145)</f>
        <v>0</v>
      </c>
      <c r="S146" s="39">
        <f t="shared" ref="S146" si="15">SUBTOTAL(109,S134:S145)</f>
        <v>76.69</v>
      </c>
      <c r="T146" s="39">
        <f t="shared" ref="T146" si="16">SUBTOTAL(109,T134:T145)</f>
        <v>0</v>
      </c>
      <c r="U146" s="39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8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23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8" t="s">
        <v>446</v>
      </c>
      <c r="B148" s="134">
        <v>0</v>
      </c>
      <c r="C148" s="134">
        <v>14085.67</v>
      </c>
      <c r="D148" s="134">
        <v>0</v>
      </c>
      <c r="E148" s="134">
        <v>0</v>
      </c>
      <c r="F148" s="134">
        <v>18183.72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112490.88</v>
      </c>
      <c r="N148" s="134">
        <v>0</v>
      </c>
      <c r="O148" s="134">
        <v>0</v>
      </c>
      <c r="P148" s="134">
        <v>0</v>
      </c>
      <c r="Q148" s="134">
        <v>0</v>
      </c>
      <c r="R148" s="134">
        <v>0</v>
      </c>
      <c r="S148" s="134">
        <v>0</v>
      </c>
      <c r="T148" s="134">
        <v>0</v>
      </c>
      <c r="U148" s="135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8" t="s">
        <v>447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23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8" t="s">
        <v>450</v>
      </c>
      <c r="B150" s="134">
        <v>0</v>
      </c>
      <c r="C150" s="134">
        <v>458954.44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134">
        <v>0</v>
      </c>
      <c r="K150" s="134">
        <v>127584.62</v>
      </c>
      <c r="L150" s="134">
        <v>54544.07</v>
      </c>
      <c r="M150" s="134">
        <v>0</v>
      </c>
      <c r="N150" s="134">
        <v>0</v>
      </c>
      <c r="O150" s="134">
        <v>110466.98</v>
      </c>
      <c r="P150" s="134">
        <v>0</v>
      </c>
      <c r="Q150" s="134">
        <v>0</v>
      </c>
      <c r="R150" s="134">
        <v>0</v>
      </c>
      <c r="S150" s="134">
        <v>0</v>
      </c>
      <c r="T150" s="134">
        <v>0</v>
      </c>
      <c r="U150" s="135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8" t="s">
        <v>452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23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8" t="s">
        <v>453</v>
      </c>
      <c r="B152" s="134">
        <v>0</v>
      </c>
      <c r="C152" s="134">
        <v>175902.03</v>
      </c>
      <c r="D152" s="134">
        <v>0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3995.49</v>
      </c>
      <c r="L152" s="134">
        <v>36360.379999999997</v>
      </c>
      <c r="M152" s="134">
        <v>0</v>
      </c>
      <c r="N152" s="134">
        <v>0</v>
      </c>
      <c r="O152" s="134">
        <v>0</v>
      </c>
      <c r="P152" s="134">
        <v>0</v>
      </c>
      <c r="Q152" s="134">
        <v>0</v>
      </c>
      <c r="R152" s="134">
        <v>0</v>
      </c>
      <c r="S152" s="134">
        <v>0</v>
      </c>
      <c r="T152" s="134">
        <v>0</v>
      </c>
      <c r="U152" s="135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8" t="s">
        <v>454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23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8" t="s">
        <v>458</v>
      </c>
      <c r="B154" s="134">
        <v>0</v>
      </c>
      <c r="C154" s="134">
        <v>0</v>
      </c>
      <c r="D154" s="134">
        <v>0</v>
      </c>
      <c r="E154" s="134">
        <v>0</v>
      </c>
      <c r="F154" s="134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20651.64</v>
      </c>
      <c r="M154" s="134">
        <v>0</v>
      </c>
      <c r="N154" s="134">
        <v>0</v>
      </c>
      <c r="O154" s="134">
        <v>0</v>
      </c>
      <c r="P154" s="134">
        <v>0</v>
      </c>
      <c r="Q154" s="134">
        <v>0</v>
      </c>
      <c r="R154" s="134">
        <v>0</v>
      </c>
      <c r="S154" s="134">
        <v>38237.599999999999</v>
      </c>
      <c r="T154" s="134">
        <v>0</v>
      </c>
      <c r="U154" s="135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8" t="s">
        <v>459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23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8" t="s">
        <v>460</v>
      </c>
      <c r="B156" s="134">
        <v>0</v>
      </c>
      <c r="C156" s="134">
        <v>0</v>
      </c>
      <c r="D156" s="134">
        <v>0</v>
      </c>
      <c r="E156" s="134">
        <v>0</v>
      </c>
      <c r="F156" s="134">
        <v>0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1934.36</v>
      </c>
      <c r="M156" s="134">
        <v>0</v>
      </c>
      <c r="N156" s="134">
        <v>0</v>
      </c>
      <c r="O156" s="134">
        <v>0</v>
      </c>
      <c r="P156" s="134">
        <v>0</v>
      </c>
      <c r="Q156" s="134">
        <v>0</v>
      </c>
      <c r="R156" s="134">
        <v>0</v>
      </c>
      <c r="S156" s="134">
        <v>0</v>
      </c>
      <c r="T156" s="134">
        <v>0</v>
      </c>
      <c r="U156" s="135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8" t="s">
        <v>464</v>
      </c>
      <c r="B157" s="133">
        <v>0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3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>
      <c r="A158" s="158" t="s">
        <v>466</v>
      </c>
      <c r="B158" s="134">
        <v>0</v>
      </c>
      <c r="C158" s="134">
        <v>0</v>
      </c>
      <c r="D158" s="134">
        <v>0</v>
      </c>
      <c r="E158" s="134">
        <v>0</v>
      </c>
      <c r="F158" s="134">
        <v>0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9091.85</v>
      </c>
      <c r="M158" s="134">
        <v>0</v>
      </c>
      <c r="N158" s="134">
        <v>0</v>
      </c>
      <c r="O158" s="134">
        <v>0</v>
      </c>
      <c r="P158" s="134">
        <v>0</v>
      </c>
      <c r="Q158" s="134">
        <v>0</v>
      </c>
      <c r="R158" s="134">
        <v>0</v>
      </c>
      <c r="S158" s="134">
        <v>0</v>
      </c>
      <c r="T158" s="134">
        <v>7926.88</v>
      </c>
      <c r="U158" s="135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>
      <c r="A159" s="181"/>
      <c r="B159" s="39">
        <f>SUBTOTAL(109,B147:B158)</f>
        <v>0</v>
      </c>
      <c r="C159" s="39">
        <f t="shared" ref="C159:U159" si="18">SUBTOTAL(109,C147:C158)</f>
        <v>1307380.75</v>
      </c>
      <c r="D159" s="39">
        <f t="shared" si="18"/>
        <v>0</v>
      </c>
      <c r="E159" s="39">
        <f t="shared" si="18"/>
        <v>0</v>
      </c>
      <c r="F159" s="39">
        <f t="shared" si="18"/>
        <v>55567.96</v>
      </c>
      <c r="G159" s="39">
        <f t="shared" si="18"/>
        <v>0</v>
      </c>
      <c r="H159" s="39">
        <f t="shared" si="18"/>
        <v>0</v>
      </c>
      <c r="I159" s="39">
        <f t="shared" si="18"/>
        <v>0</v>
      </c>
      <c r="J159" s="39">
        <f t="shared" si="18"/>
        <v>0</v>
      </c>
      <c r="K159" s="39">
        <f t="shared" si="18"/>
        <v>147259.41999999998</v>
      </c>
      <c r="L159" s="39">
        <f t="shared" si="18"/>
        <v>208720.02</v>
      </c>
      <c r="M159" s="39">
        <f t="shared" si="18"/>
        <v>355049.32999999996</v>
      </c>
      <c r="N159" s="39">
        <f t="shared" si="18"/>
        <v>0</v>
      </c>
      <c r="O159" s="39">
        <f t="shared" si="18"/>
        <v>131820.91999999998</v>
      </c>
      <c r="P159" s="39">
        <f t="shared" si="18"/>
        <v>0</v>
      </c>
      <c r="Q159" s="39">
        <f t="shared" si="18"/>
        <v>0</v>
      </c>
      <c r="R159" s="39">
        <f t="shared" si="18"/>
        <v>0</v>
      </c>
      <c r="S159" s="39">
        <f t="shared" si="18"/>
        <v>47782.6</v>
      </c>
      <c r="T159" s="39">
        <f t="shared" si="18"/>
        <v>7926.88</v>
      </c>
      <c r="U159" s="39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81" t="s">
        <v>468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72">
        <v>9091.85</v>
      </c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81" t="s">
        <v>484</v>
      </c>
      <c r="B161" s="188">
        <v>0</v>
      </c>
      <c r="C161" s="188">
        <v>0</v>
      </c>
      <c r="D161" s="188">
        <v>0</v>
      </c>
      <c r="E161" s="188">
        <v>0</v>
      </c>
      <c r="F161" s="188">
        <v>0</v>
      </c>
      <c r="G161" s="188">
        <v>0</v>
      </c>
      <c r="H161" s="188">
        <v>0</v>
      </c>
      <c r="I161" s="188">
        <v>0</v>
      </c>
      <c r="J161" s="188">
        <v>0</v>
      </c>
      <c r="K161" s="188">
        <v>81376.899999999994</v>
      </c>
      <c r="L161" s="188">
        <v>9091.85</v>
      </c>
      <c r="M161" s="188">
        <v>0</v>
      </c>
      <c r="N161" s="188">
        <v>0</v>
      </c>
      <c r="O161" s="188">
        <v>0</v>
      </c>
      <c r="P161" s="188">
        <v>0</v>
      </c>
      <c r="Q161" s="188">
        <v>0</v>
      </c>
      <c r="R161" s="188">
        <v>0</v>
      </c>
      <c r="S161" s="188">
        <v>0</v>
      </c>
      <c r="T161" s="188">
        <v>0</v>
      </c>
      <c r="U161" s="189">
        <v>90468.75</v>
      </c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81" t="s">
        <v>487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72">
        <v>373298.92</v>
      </c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81" t="s">
        <v>490</v>
      </c>
      <c r="B163" s="188">
        <v>0</v>
      </c>
      <c r="C163" s="188">
        <v>282163.77</v>
      </c>
      <c r="D163" s="188">
        <v>0</v>
      </c>
      <c r="E163" s="188">
        <v>0</v>
      </c>
      <c r="F163" s="188">
        <v>0</v>
      </c>
      <c r="G163" s="188">
        <v>0</v>
      </c>
      <c r="H163" s="188">
        <v>0</v>
      </c>
      <c r="I163" s="188">
        <v>0</v>
      </c>
      <c r="J163" s="188">
        <v>15346.9</v>
      </c>
      <c r="K163" s="188">
        <v>0</v>
      </c>
      <c r="L163" s="188">
        <v>9091.85</v>
      </c>
      <c r="M163" s="188">
        <v>0</v>
      </c>
      <c r="N163" s="188">
        <v>0</v>
      </c>
      <c r="O163" s="188">
        <v>0</v>
      </c>
      <c r="P163" s="188">
        <v>0</v>
      </c>
      <c r="Q163" s="188">
        <v>0</v>
      </c>
      <c r="R163" s="188">
        <v>0</v>
      </c>
      <c r="S163" s="188">
        <v>8428</v>
      </c>
      <c r="T163" s="188">
        <v>0</v>
      </c>
      <c r="U163" s="189">
        <v>315030.52</v>
      </c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ht="18.75">
      <c r="A164" s="17" t="s">
        <v>175</v>
      </c>
      <c r="B164" s="18"/>
      <c r="C164" s="18"/>
      <c r="D164" s="18"/>
      <c r="E164" s="18"/>
    </row>
    <row r="165" spans="1:47" ht="18.75">
      <c r="A165" s="120" t="s">
        <v>495</v>
      </c>
      <c r="B165" s="18"/>
      <c r="C165" s="18"/>
      <c r="D165" s="18"/>
      <c r="E165" s="18"/>
    </row>
  </sheetData>
  <sheetProtection password="9E07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165"/>
  <sheetViews>
    <sheetView zoomScaleNormal="100" workbookViewId="0">
      <pane ySplit="3" topLeftCell="A133" activePane="bottomLeft" state="frozen"/>
      <selection activeCell="A85" sqref="A85"/>
      <selection pane="bottomLeft" activeCell="Q167" sqref="Q167"/>
    </sheetView>
  </sheetViews>
  <sheetFormatPr baseColWidth="10" defaultRowHeight="15"/>
  <cols>
    <col min="1" max="1" width="12.42578125" customWidth="1"/>
    <col min="11" max="11" width="12.7109375" customWidth="1"/>
    <col min="21" max="21" width="13.7109375" customWidth="1"/>
  </cols>
  <sheetData>
    <row r="1" spans="1:47" ht="47.25" customHeight="1">
      <c r="A1" s="194" t="s">
        <v>483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47">
      <c r="A2" s="4" t="s">
        <v>110</v>
      </c>
      <c r="B2" s="22" t="s">
        <v>368</v>
      </c>
      <c r="C2" s="22" t="s">
        <v>369</v>
      </c>
      <c r="D2" s="22" t="s">
        <v>370</v>
      </c>
      <c r="E2" s="22" t="s">
        <v>371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2" t="s">
        <v>384</v>
      </c>
      <c r="S2" s="22" t="s">
        <v>385</v>
      </c>
      <c r="T2" s="22" t="s">
        <v>386</v>
      </c>
      <c r="U2" s="4" t="s">
        <v>109</v>
      </c>
    </row>
    <row r="3" spans="1:47">
      <c r="A3" s="4" t="s">
        <v>174</v>
      </c>
      <c r="B3" s="3" t="s">
        <v>158</v>
      </c>
      <c r="C3" s="3" t="s">
        <v>159</v>
      </c>
      <c r="D3" s="3" t="s">
        <v>160</v>
      </c>
      <c r="E3" s="3" t="s">
        <v>161</v>
      </c>
      <c r="F3" s="3" t="s">
        <v>162</v>
      </c>
      <c r="G3" s="3" t="s">
        <v>163</v>
      </c>
      <c r="H3" s="3" t="s">
        <v>164</v>
      </c>
      <c r="I3" s="3" t="s">
        <v>165</v>
      </c>
      <c r="J3" s="3" t="s">
        <v>160</v>
      </c>
      <c r="K3" s="3" t="s">
        <v>161</v>
      </c>
      <c r="L3" s="3" t="s">
        <v>162</v>
      </c>
      <c r="M3" s="3" t="s">
        <v>163</v>
      </c>
      <c r="N3" s="3" t="s">
        <v>164</v>
      </c>
      <c r="O3" s="3" t="s">
        <v>165</v>
      </c>
      <c r="P3" s="3" t="s">
        <v>158</v>
      </c>
      <c r="Q3" s="3" t="s">
        <v>139</v>
      </c>
      <c r="R3" s="3" t="s">
        <v>139</v>
      </c>
      <c r="S3" s="3" t="s">
        <v>166</v>
      </c>
      <c r="T3" s="3" t="s">
        <v>72</v>
      </c>
      <c r="U3" s="2"/>
    </row>
    <row r="4" spans="1:47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2513380.7999999998</v>
      </c>
      <c r="C16" s="39">
        <f t="shared" ref="C16:U16" si="0">SUBTOTAL(109,C4:C15)</f>
        <v>708621.32</v>
      </c>
      <c r="D16" s="39">
        <f t="shared" si="0"/>
        <v>268800</v>
      </c>
      <c r="E16" s="39">
        <f t="shared" si="0"/>
        <v>2404.0500000000002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314.83999999999997</v>
      </c>
      <c r="J16" s="39">
        <f t="shared" si="0"/>
        <v>394590</v>
      </c>
      <c r="K16" s="39">
        <f t="shared" si="0"/>
        <v>38659.730000000003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614801.03</v>
      </c>
      <c r="P16" s="39">
        <f t="shared" si="0"/>
        <v>0</v>
      </c>
      <c r="Q16" s="39">
        <f t="shared" si="0"/>
        <v>269.14999999999998</v>
      </c>
      <c r="R16" s="39">
        <f t="shared" si="0"/>
        <v>0</v>
      </c>
      <c r="S16" s="39">
        <f t="shared" si="0"/>
        <v>0</v>
      </c>
      <c r="T16" s="39">
        <f t="shared" si="0"/>
        <v>276878.2</v>
      </c>
      <c r="U16" s="39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U29" si="1">SUBTOTAL(109,B17:B28)</f>
        <v>5602212</v>
      </c>
      <c r="C29" s="39">
        <f t="shared" si="1"/>
        <v>389579.68</v>
      </c>
      <c r="D29" s="39">
        <f t="shared" si="1"/>
        <v>17640</v>
      </c>
      <c r="E29" s="39">
        <f t="shared" si="1"/>
        <v>56624.5</v>
      </c>
      <c r="F29" s="39">
        <f t="shared" si="1"/>
        <v>0</v>
      </c>
      <c r="G29" s="39">
        <f t="shared" si="1"/>
        <v>541.20000000000005</v>
      </c>
      <c r="H29" s="39">
        <f t="shared" si="1"/>
        <v>0</v>
      </c>
      <c r="I29" s="39">
        <f t="shared" si="1"/>
        <v>0</v>
      </c>
      <c r="J29" s="39">
        <f t="shared" si="1"/>
        <v>469836.76</v>
      </c>
      <c r="K29" s="39">
        <f t="shared" si="1"/>
        <v>39963</v>
      </c>
      <c r="L29" s="39">
        <f t="shared" si="1"/>
        <v>0</v>
      </c>
      <c r="M29" s="39">
        <f t="shared" si="1"/>
        <v>0</v>
      </c>
      <c r="N29" s="39">
        <f t="shared" si="1"/>
        <v>0</v>
      </c>
      <c r="O29" s="39">
        <f t="shared" si="1"/>
        <v>1501734.35</v>
      </c>
      <c r="P29" s="39">
        <f t="shared" si="1"/>
        <v>0</v>
      </c>
      <c r="Q29" s="39">
        <f t="shared" si="1"/>
        <v>0</v>
      </c>
      <c r="R29" s="39">
        <f t="shared" si="1"/>
        <v>0</v>
      </c>
      <c r="S29" s="39">
        <f t="shared" si="1"/>
        <v>0</v>
      </c>
      <c r="T29" s="39">
        <f t="shared" si="1"/>
        <v>170962.23</v>
      </c>
      <c r="U29" s="39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167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U42" si="2">SUBTOTAL(109,B30:B41)</f>
        <v>4318331.5999999996</v>
      </c>
      <c r="C42" s="39">
        <f t="shared" si="2"/>
        <v>284512.84999999998</v>
      </c>
      <c r="D42" s="39">
        <f t="shared" si="2"/>
        <v>31920</v>
      </c>
      <c r="E42" s="39">
        <f t="shared" si="2"/>
        <v>28913.68</v>
      </c>
      <c r="F42" s="39">
        <f t="shared" si="2"/>
        <v>0</v>
      </c>
      <c r="G42" s="39">
        <f t="shared" si="2"/>
        <v>432.7</v>
      </c>
      <c r="H42" s="39">
        <f t="shared" si="2"/>
        <v>190.08</v>
      </c>
      <c r="I42" s="39">
        <f t="shared" si="2"/>
        <v>50.44</v>
      </c>
      <c r="J42" s="39">
        <f t="shared" si="2"/>
        <v>465822</v>
      </c>
      <c r="K42" s="39">
        <f t="shared" si="2"/>
        <v>292590.2</v>
      </c>
      <c r="L42" s="39">
        <f t="shared" si="2"/>
        <v>57.35</v>
      </c>
      <c r="M42" s="39">
        <f t="shared" si="2"/>
        <v>4900</v>
      </c>
      <c r="N42" s="39">
        <f t="shared" si="2"/>
        <v>0</v>
      </c>
      <c r="O42" s="39">
        <f t="shared" si="2"/>
        <v>934574.05999999994</v>
      </c>
      <c r="P42" s="39">
        <f t="shared" si="2"/>
        <v>0</v>
      </c>
      <c r="Q42" s="39">
        <f t="shared" si="2"/>
        <v>0</v>
      </c>
      <c r="R42" s="39">
        <f t="shared" si="2"/>
        <v>0</v>
      </c>
      <c r="S42" s="39">
        <f t="shared" si="2"/>
        <v>0</v>
      </c>
      <c r="T42" s="39">
        <f t="shared" si="2"/>
        <v>118529.57</v>
      </c>
      <c r="U42" s="39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U55" si="3">SUBTOTAL(109,B43:B54)</f>
        <v>676360</v>
      </c>
      <c r="C55" s="39">
        <f t="shared" si="3"/>
        <v>509325.37</v>
      </c>
      <c r="D55" s="39">
        <f t="shared" si="3"/>
        <v>0</v>
      </c>
      <c r="E55" s="39">
        <f t="shared" si="3"/>
        <v>43834.610000000008</v>
      </c>
      <c r="F55" s="39">
        <f t="shared" si="3"/>
        <v>29.5</v>
      </c>
      <c r="G55" s="39">
        <f t="shared" si="3"/>
        <v>882</v>
      </c>
      <c r="H55" s="39">
        <f t="shared" si="3"/>
        <v>96.11</v>
      </c>
      <c r="I55" s="39">
        <f t="shared" si="3"/>
        <v>6244.3200000000006</v>
      </c>
      <c r="J55" s="39">
        <f t="shared" si="3"/>
        <v>0</v>
      </c>
      <c r="K55" s="39">
        <f t="shared" si="3"/>
        <v>224694.5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755780.65</v>
      </c>
      <c r="P55" s="39">
        <f t="shared" si="3"/>
        <v>0</v>
      </c>
      <c r="Q55" s="39">
        <f t="shared" si="3"/>
        <v>0</v>
      </c>
      <c r="R55" s="39">
        <f t="shared" si="3"/>
        <v>312.73</v>
      </c>
      <c r="S55" s="39">
        <f t="shared" si="3"/>
        <v>142.48000000000002</v>
      </c>
      <c r="T55" s="39">
        <f t="shared" si="3"/>
        <v>208628.53999999998</v>
      </c>
      <c r="U55" s="39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U68" si="4">SUBTOTAL(109,B56:B67)</f>
        <v>0</v>
      </c>
      <c r="C68" s="39">
        <f t="shared" si="4"/>
        <v>852572.63</v>
      </c>
      <c r="D68" s="39">
        <f t="shared" si="4"/>
        <v>0</v>
      </c>
      <c r="E68" s="39">
        <f t="shared" si="4"/>
        <v>22961.27</v>
      </c>
      <c r="F68" s="39">
        <f t="shared" si="4"/>
        <v>280.06</v>
      </c>
      <c r="G68" s="39">
        <f t="shared" si="4"/>
        <v>839.2</v>
      </c>
      <c r="H68" s="39">
        <f t="shared" si="4"/>
        <v>0</v>
      </c>
      <c r="I68" s="39">
        <f t="shared" si="4"/>
        <v>0</v>
      </c>
      <c r="J68" s="39">
        <f t="shared" si="4"/>
        <v>0</v>
      </c>
      <c r="K68" s="39">
        <f t="shared" si="4"/>
        <v>79024.86</v>
      </c>
      <c r="L68" s="39">
        <f t="shared" si="4"/>
        <v>0</v>
      </c>
      <c r="M68" s="39">
        <f t="shared" si="4"/>
        <v>0</v>
      </c>
      <c r="N68" s="39">
        <f t="shared" si="4"/>
        <v>132.38999999999999</v>
      </c>
      <c r="O68" s="39">
        <f t="shared" si="4"/>
        <v>440738.69999999995</v>
      </c>
      <c r="P68" s="39">
        <f t="shared" si="4"/>
        <v>80.52000000000001</v>
      </c>
      <c r="Q68" s="39">
        <f t="shared" si="4"/>
        <v>493.77</v>
      </c>
      <c r="R68" s="39">
        <f t="shared" si="4"/>
        <v>340.6</v>
      </c>
      <c r="S68" s="39">
        <f t="shared" si="4"/>
        <v>0</v>
      </c>
      <c r="T68" s="39">
        <f t="shared" si="4"/>
        <v>43298.8</v>
      </c>
      <c r="U68" s="39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U81" si="5">SUBTOTAL(109,B69:B80)</f>
        <v>2242.86</v>
      </c>
      <c r="C81" s="39">
        <f t="shared" si="5"/>
        <v>1652432.5499999998</v>
      </c>
      <c r="D81" s="39">
        <f t="shared" si="5"/>
        <v>0</v>
      </c>
      <c r="E81" s="39">
        <f t="shared" si="5"/>
        <v>480.14</v>
      </c>
      <c r="F81" s="39">
        <f t="shared" si="5"/>
        <v>209.1</v>
      </c>
      <c r="G81" s="39">
        <f t="shared" si="5"/>
        <v>465.31</v>
      </c>
      <c r="H81" s="39">
        <f t="shared" si="5"/>
        <v>42</v>
      </c>
      <c r="I81" s="39">
        <f t="shared" si="5"/>
        <v>232.94</v>
      </c>
      <c r="J81" s="39">
        <f t="shared" si="5"/>
        <v>603842.4</v>
      </c>
      <c r="K81" s="39">
        <f t="shared" si="5"/>
        <v>233950.37000000002</v>
      </c>
      <c r="L81" s="39">
        <f t="shared" si="5"/>
        <v>24205.5</v>
      </c>
      <c r="M81" s="39">
        <f t="shared" si="5"/>
        <v>30867.23</v>
      </c>
      <c r="N81" s="39">
        <f t="shared" si="5"/>
        <v>0</v>
      </c>
      <c r="O81" s="39">
        <f t="shared" si="5"/>
        <v>322601.52</v>
      </c>
      <c r="P81" s="39">
        <f t="shared" si="5"/>
        <v>28.18</v>
      </c>
      <c r="Q81" s="39">
        <f t="shared" si="5"/>
        <v>161.69999999999999</v>
      </c>
      <c r="R81" s="39">
        <f t="shared" si="5"/>
        <v>771.5</v>
      </c>
      <c r="S81" s="39">
        <f t="shared" si="5"/>
        <v>0</v>
      </c>
      <c r="T81" s="39">
        <f t="shared" si="5"/>
        <v>196949.5</v>
      </c>
      <c r="U81" s="39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179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183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187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190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195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199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201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202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204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205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207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U94" si="6">SUBTOTAL(109,B82:B93)</f>
        <v>292.8</v>
      </c>
      <c r="C94" s="39">
        <f t="shared" si="6"/>
        <v>201012.79</v>
      </c>
      <c r="D94" s="39">
        <f t="shared" si="6"/>
        <v>0</v>
      </c>
      <c r="E94" s="39">
        <f t="shared" si="6"/>
        <v>0</v>
      </c>
      <c r="F94" s="39">
        <f t="shared" si="6"/>
        <v>2016.6</v>
      </c>
      <c r="G94" s="39">
        <f t="shared" si="6"/>
        <v>2522.7999999999997</v>
      </c>
      <c r="H94" s="39">
        <f t="shared" si="6"/>
        <v>0</v>
      </c>
      <c r="I94" s="39">
        <f t="shared" si="6"/>
        <v>699.8</v>
      </c>
      <c r="J94" s="39">
        <f t="shared" si="6"/>
        <v>378847.19999999995</v>
      </c>
      <c r="K94" s="39">
        <f t="shared" si="6"/>
        <v>68137.209999999992</v>
      </c>
      <c r="L94" s="39">
        <f t="shared" si="6"/>
        <v>25489.899999999998</v>
      </c>
      <c r="M94" s="39">
        <f t="shared" si="6"/>
        <v>1347.75</v>
      </c>
      <c r="N94" s="39">
        <f t="shared" si="6"/>
        <v>0</v>
      </c>
      <c r="O94" s="39">
        <f t="shared" si="6"/>
        <v>371109.32000000007</v>
      </c>
      <c r="P94" s="39">
        <f t="shared" si="6"/>
        <v>489.6</v>
      </c>
      <c r="Q94" s="39">
        <f t="shared" si="6"/>
        <v>0</v>
      </c>
      <c r="R94" s="39">
        <f t="shared" si="6"/>
        <v>813.5</v>
      </c>
      <c r="S94" s="39">
        <f t="shared" si="6"/>
        <v>0</v>
      </c>
      <c r="T94" s="39">
        <f t="shared" si="6"/>
        <v>133691</v>
      </c>
      <c r="U94" s="39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5" t="s">
        <v>210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5" t="s">
        <v>212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5" t="s">
        <v>216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5" t="s">
        <v>218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5" t="s">
        <v>220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5" t="s">
        <v>222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5" t="s">
        <v>224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5" t="s">
        <v>226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5" t="s">
        <v>230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5" t="s">
        <v>232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5" t="s">
        <v>234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>
      <c r="A106" s="45" t="s">
        <v>237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>
      <c r="A107" s="66"/>
      <c r="B107" s="39">
        <f t="shared" ref="B107:U107" si="7">SUBTOTAL(109,B95:B106)</f>
        <v>304.8</v>
      </c>
      <c r="C107" s="39">
        <f t="shared" si="7"/>
        <v>258700.75999999998</v>
      </c>
      <c r="D107" s="39">
        <f t="shared" si="7"/>
        <v>0</v>
      </c>
      <c r="E107" s="39">
        <f t="shared" si="7"/>
        <v>0</v>
      </c>
      <c r="F107" s="39">
        <f t="shared" si="7"/>
        <v>2327.58</v>
      </c>
      <c r="G107" s="39">
        <f t="shared" si="7"/>
        <v>3792.5600000000004</v>
      </c>
      <c r="H107" s="39">
        <f t="shared" si="7"/>
        <v>0</v>
      </c>
      <c r="I107" s="39">
        <f t="shared" si="7"/>
        <v>1055.3</v>
      </c>
      <c r="J107" s="39">
        <f t="shared" si="7"/>
        <v>796972.5</v>
      </c>
      <c r="K107" s="39">
        <f t="shared" si="7"/>
        <v>129069.31</v>
      </c>
      <c r="L107" s="39">
        <f t="shared" si="7"/>
        <v>12181.08</v>
      </c>
      <c r="M107" s="39">
        <f t="shared" si="7"/>
        <v>451.25000000000006</v>
      </c>
      <c r="N107" s="39">
        <f t="shared" si="7"/>
        <v>0</v>
      </c>
      <c r="O107" s="39">
        <f t="shared" si="7"/>
        <v>142277.81</v>
      </c>
      <c r="P107" s="39">
        <f t="shared" si="7"/>
        <v>470.26</v>
      </c>
      <c r="Q107" s="39">
        <f t="shared" si="7"/>
        <v>0</v>
      </c>
      <c r="R107" s="39">
        <f t="shared" si="7"/>
        <v>0</v>
      </c>
      <c r="S107" s="39">
        <f t="shared" si="7"/>
        <v>0</v>
      </c>
      <c r="T107" s="39">
        <f t="shared" si="7"/>
        <v>221445</v>
      </c>
      <c r="U107" s="39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5" t="s">
        <v>240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5" t="s">
        <v>242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5" t="s">
        <v>244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5" t="s">
        <v>247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5" t="s">
        <v>387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5" t="s">
        <v>390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5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5" t="s">
        <v>394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5" t="s">
        <v>397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5" t="s">
        <v>400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5" t="s">
        <v>403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5" t="s">
        <v>406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5"/>
      <c r="B120" s="39">
        <f>SUBTOTAL(109,B108:B119)</f>
        <v>4346.3999999999996</v>
      </c>
      <c r="C120" s="39">
        <f t="shared" ref="C120:U120" si="8">SUBTOTAL(109,C108:C119)</f>
        <v>290790.38</v>
      </c>
      <c r="D120" s="39">
        <f t="shared" si="8"/>
        <v>0</v>
      </c>
      <c r="E120" s="39">
        <f t="shared" si="8"/>
        <v>156.80000000000001</v>
      </c>
      <c r="F120" s="39">
        <f t="shared" si="8"/>
        <v>2733.5</v>
      </c>
      <c r="G120" s="39">
        <f t="shared" si="8"/>
        <v>4137.3599999999997</v>
      </c>
      <c r="H120" s="39">
        <f t="shared" si="8"/>
        <v>370.88</v>
      </c>
      <c r="I120" s="39">
        <f t="shared" si="8"/>
        <v>104.5</v>
      </c>
      <c r="J120" s="39">
        <f t="shared" si="8"/>
        <v>1132897.5</v>
      </c>
      <c r="K120" s="39">
        <f t="shared" si="8"/>
        <v>26008</v>
      </c>
      <c r="L120" s="39">
        <f t="shared" si="8"/>
        <v>192737.4</v>
      </c>
      <c r="M120" s="39">
        <f t="shared" si="8"/>
        <v>247.8</v>
      </c>
      <c r="N120" s="39">
        <f t="shared" si="8"/>
        <v>0</v>
      </c>
      <c r="O120" s="39">
        <f t="shared" si="8"/>
        <v>200563.49</v>
      </c>
      <c r="P120" s="39">
        <f t="shared" si="8"/>
        <v>1201.3600000000001</v>
      </c>
      <c r="Q120" s="39">
        <f t="shared" si="8"/>
        <v>0</v>
      </c>
      <c r="R120" s="39">
        <f t="shared" si="8"/>
        <v>0</v>
      </c>
      <c r="S120" s="39">
        <f t="shared" si="8"/>
        <v>420</v>
      </c>
      <c r="T120" s="39">
        <f t="shared" si="8"/>
        <v>31087.8</v>
      </c>
      <c r="U120" s="39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5" t="s">
        <v>407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5" t="s">
        <v>408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5" t="s">
        <v>409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5" t="s">
        <v>411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5" t="s">
        <v>412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5" t="s">
        <v>413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5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5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5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5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5" t="s">
        <v>418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5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5"/>
      <c r="B133" s="39">
        <f>SUBTOTAL(109,B121:B132)</f>
        <v>3934.94</v>
      </c>
      <c r="C133" s="39">
        <f t="shared" ref="C133:U133" si="9">SUBTOTAL(109,C121:C132)</f>
        <v>388417.72</v>
      </c>
      <c r="D133" s="39">
        <f t="shared" si="9"/>
        <v>0</v>
      </c>
      <c r="E133" s="39">
        <f t="shared" si="9"/>
        <v>0</v>
      </c>
      <c r="F133" s="39">
        <f t="shared" si="9"/>
        <v>6036.27</v>
      </c>
      <c r="G133" s="39">
        <f t="shared" si="9"/>
        <v>632.29999999999995</v>
      </c>
      <c r="H133" s="39">
        <f t="shared" si="9"/>
        <v>46.2</v>
      </c>
      <c r="I133" s="39">
        <f t="shared" si="9"/>
        <v>138.84</v>
      </c>
      <c r="J133" s="39">
        <f t="shared" si="9"/>
        <v>611606.25</v>
      </c>
      <c r="K133" s="39">
        <f t="shared" si="9"/>
        <v>82236.97</v>
      </c>
      <c r="L133" s="39">
        <f t="shared" si="9"/>
        <v>336479.79000000004</v>
      </c>
      <c r="M133" s="39">
        <f t="shared" si="9"/>
        <v>104.15</v>
      </c>
      <c r="N133" s="39">
        <f t="shared" si="9"/>
        <v>16128</v>
      </c>
      <c r="O133" s="39">
        <f t="shared" si="9"/>
        <v>81107.5</v>
      </c>
      <c r="P133" s="39">
        <f t="shared" si="9"/>
        <v>108</v>
      </c>
      <c r="Q133" s="39">
        <f t="shared" si="9"/>
        <v>0</v>
      </c>
      <c r="R133" s="39">
        <f t="shared" si="9"/>
        <v>0</v>
      </c>
      <c r="S133" s="39">
        <f t="shared" si="9"/>
        <v>0</v>
      </c>
      <c r="T133" s="39">
        <f t="shared" si="9"/>
        <v>0</v>
      </c>
      <c r="U133" s="39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71" t="s">
        <v>420</v>
      </c>
      <c r="B134" s="101">
        <v>0</v>
      </c>
      <c r="C134" s="101">
        <v>0</v>
      </c>
      <c r="D134" s="101">
        <v>0</v>
      </c>
      <c r="E134" s="101"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36146.25</v>
      </c>
      <c r="K134" s="101">
        <v>0</v>
      </c>
      <c r="L134" s="101">
        <v>29546</v>
      </c>
      <c r="M134" s="101">
        <v>0</v>
      </c>
      <c r="N134" s="101">
        <v>0</v>
      </c>
      <c r="O134" s="101">
        <v>16128</v>
      </c>
      <c r="P134" s="101">
        <v>0</v>
      </c>
      <c r="Q134" s="101">
        <v>0</v>
      </c>
      <c r="R134" s="101">
        <v>0</v>
      </c>
      <c r="S134" s="101">
        <v>0</v>
      </c>
      <c r="T134" s="101">
        <v>0</v>
      </c>
      <c r="U134" s="101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71" t="s">
        <v>422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71" t="s">
        <v>424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71" t="s">
        <v>426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71" t="s">
        <v>428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71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71" t="s">
        <v>432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71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71" t="s">
        <v>436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71" t="s">
        <v>438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>
      <c r="A144" s="71" t="s">
        <v>440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>
      <c r="A145" s="71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>
      <c r="A146" s="157"/>
      <c r="B146" s="39">
        <f>SUBTOTAL(109,B134:B145)</f>
        <v>0</v>
      </c>
      <c r="C146" s="39">
        <f t="shared" ref="C146:L146" si="10">SUBTOTAL(109,C134:C145)</f>
        <v>134180.21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0</v>
      </c>
      <c r="H146" s="39">
        <f t="shared" si="10"/>
        <v>0</v>
      </c>
      <c r="I146" s="39">
        <f t="shared" si="10"/>
        <v>0</v>
      </c>
      <c r="J146" s="39">
        <f t="shared" si="10"/>
        <v>138291.29</v>
      </c>
      <c r="K146" s="39">
        <f t="shared" si="10"/>
        <v>255.5</v>
      </c>
      <c r="L146" s="39">
        <f t="shared" si="10"/>
        <v>557573.64</v>
      </c>
      <c r="M146" s="39">
        <f>SUBTOTAL(109,M134:M145)</f>
        <v>216293.87</v>
      </c>
      <c r="N146" s="39">
        <f t="shared" ref="N146" si="11">SUBTOTAL(109,N134:N145)</f>
        <v>186.75</v>
      </c>
      <c r="O146" s="39">
        <f t="shared" ref="O146" si="12">SUBTOTAL(109,O134:O145)</f>
        <v>92716.67</v>
      </c>
      <c r="P146" s="39">
        <f t="shared" ref="P146" si="13">SUBTOTAL(109,P134:P145)</f>
        <v>0</v>
      </c>
      <c r="Q146" s="39">
        <f t="shared" ref="Q146" si="14">SUBTOTAL(109,Q134:Q145)</f>
        <v>0</v>
      </c>
      <c r="R146" s="39">
        <f t="shared" ref="R146" si="15">SUBTOTAL(109,R134:R145)</f>
        <v>0</v>
      </c>
      <c r="S146" s="39">
        <f t="shared" ref="S146" si="16">SUBTOTAL(109,S134:S145)</f>
        <v>175.32</v>
      </c>
      <c r="T146" s="39">
        <f t="shared" ref="T146" si="17">SUBTOTAL(109,T134:T145)</f>
        <v>0</v>
      </c>
      <c r="U146" s="39">
        <f t="shared" ref="U146" si="18">SUBTOTAL(109,U134:U145)</f>
        <v>1139673.25</v>
      </c>
    </row>
    <row r="147" spans="1:21">
      <c r="A147" s="45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23">
        <v>29133</v>
      </c>
    </row>
    <row r="148" spans="1:21">
      <c r="A148" s="45" t="s">
        <v>446</v>
      </c>
      <c r="B148" s="136">
        <v>0</v>
      </c>
      <c r="C148" s="136">
        <v>20560.68</v>
      </c>
      <c r="D148" s="136">
        <v>0</v>
      </c>
      <c r="E148" s="136">
        <v>0</v>
      </c>
      <c r="F148" s="136">
        <v>29217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148800</v>
      </c>
      <c r="N148" s="136">
        <v>0</v>
      </c>
      <c r="O148" s="136">
        <v>0</v>
      </c>
      <c r="P148" s="136">
        <v>0</v>
      </c>
      <c r="Q148" s="136">
        <v>0</v>
      </c>
      <c r="R148" s="136">
        <v>0</v>
      </c>
      <c r="S148" s="136">
        <v>0</v>
      </c>
      <c r="T148" s="136">
        <v>0</v>
      </c>
      <c r="U148" s="129">
        <v>198577.68</v>
      </c>
    </row>
    <row r="149" spans="1:21">
      <c r="A149" s="45" t="s">
        <v>447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23">
        <v>358547.85</v>
      </c>
    </row>
    <row r="150" spans="1:21">
      <c r="A150" s="45" t="s">
        <v>450</v>
      </c>
      <c r="B150" s="137">
        <v>0</v>
      </c>
      <c r="C150" s="137">
        <v>929205.95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137">
        <v>0</v>
      </c>
      <c r="J150" s="137">
        <v>0</v>
      </c>
      <c r="K150" s="137">
        <v>252507.42</v>
      </c>
      <c r="L150" s="137">
        <v>93459</v>
      </c>
      <c r="M150" s="137">
        <v>0</v>
      </c>
      <c r="N150" s="137">
        <v>0</v>
      </c>
      <c r="O150" s="137">
        <v>202613.48</v>
      </c>
      <c r="P150" s="137">
        <v>0</v>
      </c>
      <c r="Q150" s="137">
        <v>0</v>
      </c>
      <c r="R150" s="137">
        <v>0</v>
      </c>
      <c r="S150" s="137">
        <v>0</v>
      </c>
      <c r="T150" s="137">
        <v>0</v>
      </c>
      <c r="U150" s="138">
        <v>1477785.85</v>
      </c>
    </row>
    <row r="151" spans="1:21">
      <c r="A151" s="45" t="s">
        <v>452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50">
        <v>1251783.51</v>
      </c>
    </row>
    <row r="152" spans="1:21">
      <c r="A152" s="45" t="s">
        <v>453</v>
      </c>
      <c r="B152" s="137">
        <v>0</v>
      </c>
      <c r="C152" s="137">
        <v>362538.23999999999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137">
        <v>0</v>
      </c>
      <c r="J152" s="137">
        <v>0</v>
      </c>
      <c r="K152" s="137">
        <v>9255.3700000000008</v>
      </c>
      <c r="L152" s="137">
        <v>63862</v>
      </c>
      <c r="M152" s="137">
        <v>0</v>
      </c>
      <c r="N152" s="137">
        <v>0</v>
      </c>
      <c r="O152" s="137">
        <v>0</v>
      </c>
      <c r="P152" s="137">
        <v>0</v>
      </c>
      <c r="Q152" s="137">
        <v>0</v>
      </c>
      <c r="R152" s="137">
        <v>0</v>
      </c>
      <c r="S152" s="137">
        <v>0</v>
      </c>
      <c r="T152" s="137">
        <v>0</v>
      </c>
      <c r="U152" s="138">
        <v>435655.61</v>
      </c>
    </row>
    <row r="153" spans="1:21">
      <c r="A153" s="45" t="s">
        <v>454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50">
        <v>99648</v>
      </c>
    </row>
    <row r="154" spans="1:21">
      <c r="A154" s="45" t="s">
        <v>458</v>
      </c>
      <c r="B154" s="137">
        <v>0</v>
      </c>
      <c r="C154" s="137">
        <v>0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137">
        <v>0</v>
      </c>
      <c r="J154" s="137">
        <v>0</v>
      </c>
      <c r="K154" s="137">
        <v>0</v>
      </c>
      <c r="L154" s="137">
        <v>41747</v>
      </c>
      <c r="M154" s="137">
        <v>0</v>
      </c>
      <c r="N154" s="137">
        <v>0</v>
      </c>
      <c r="O154" s="137">
        <v>0</v>
      </c>
      <c r="P154" s="137">
        <v>0</v>
      </c>
      <c r="Q154" s="137">
        <v>0</v>
      </c>
      <c r="R154" s="137">
        <v>0</v>
      </c>
      <c r="S154" s="137">
        <v>145324.79999999999</v>
      </c>
      <c r="T154" s="137">
        <v>0</v>
      </c>
      <c r="U154" s="138">
        <v>187071.8</v>
      </c>
    </row>
    <row r="155" spans="1:21">
      <c r="A155" s="45" t="s">
        <v>459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50">
        <v>201291.92</v>
      </c>
    </row>
    <row r="156" spans="1:21">
      <c r="A156" s="45" t="s">
        <v>460</v>
      </c>
      <c r="B156" s="137">
        <v>0</v>
      </c>
      <c r="C156" s="137">
        <v>0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137">
        <v>0</v>
      </c>
      <c r="J156" s="137">
        <v>0</v>
      </c>
      <c r="K156" s="137">
        <v>0</v>
      </c>
      <c r="L156" s="137">
        <v>5800</v>
      </c>
      <c r="M156" s="137">
        <v>0</v>
      </c>
      <c r="N156" s="137">
        <v>0</v>
      </c>
      <c r="O156" s="137">
        <v>0</v>
      </c>
      <c r="P156" s="137">
        <v>0</v>
      </c>
      <c r="Q156" s="137">
        <v>0</v>
      </c>
      <c r="R156" s="137">
        <v>0</v>
      </c>
      <c r="S156" s="137">
        <v>0</v>
      </c>
      <c r="T156" s="137">
        <v>0</v>
      </c>
      <c r="U156" s="138">
        <v>5800</v>
      </c>
    </row>
    <row r="157" spans="1:21">
      <c r="A157" s="45" t="s">
        <v>464</v>
      </c>
      <c r="B157" s="174">
        <v>0</v>
      </c>
      <c r="C157" s="174">
        <v>0</v>
      </c>
      <c r="D157" s="174">
        <v>0</v>
      </c>
      <c r="E157" s="174">
        <v>0</v>
      </c>
      <c r="F157" s="174">
        <v>0</v>
      </c>
      <c r="G157" s="174">
        <v>0</v>
      </c>
      <c r="H157" s="174">
        <v>0</v>
      </c>
      <c r="I157" s="174">
        <v>0</v>
      </c>
      <c r="J157" s="174">
        <v>0</v>
      </c>
      <c r="K157" s="174">
        <v>0</v>
      </c>
      <c r="L157" s="174">
        <v>0</v>
      </c>
      <c r="M157" s="174">
        <v>0</v>
      </c>
      <c r="N157" s="174">
        <v>0</v>
      </c>
      <c r="O157" s="174">
        <v>0</v>
      </c>
      <c r="P157" s="174">
        <v>0</v>
      </c>
      <c r="Q157" s="174">
        <v>0</v>
      </c>
      <c r="R157" s="174">
        <v>0</v>
      </c>
      <c r="S157" s="174">
        <v>0</v>
      </c>
      <c r="T157" s="174">
        <v>0</v>
      </c>
      <c r="U157" s="175">
        <v>0</v>
      </c>
    </row>
    <row r="158" spans="1:21">
      <c r="A158" s="45" t="s">
        <v>466</v>
      </c>
      <c r="B158" s="137">
        <v>0</v>
      </c>
      <c r="C158" s="137">
        <v>0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137">
        <v>0</v>
      </c>
      <c r="J158" s="137">
        <v>0</v>
      </c>
      <c r="K158" s="137">
        <v>0</v>
      </c>
      <c r="L158" s="137">
        <v>17249</v>
      </c>
      <c r="M158" s="137">
        <v>0</v>
      </c>
      <c r="N158" s="137">
        <v>0</v>
      </c>
      <c r="O158" s="137">
        <v>0</v>
      </c>
      <c r="P158" s="137">
        <v>0</v>
      </c>
      <c r="Q158" s="137">
        <v>0</v>
      </c>
      <c r="R158" s="137">
        <v>0</v>
      </c>
      <c r="S158" s="137">
        <v>0</v>
      </c>
      <c r="T158" s="137">
        <v>42379.199999999997</v>
      </c>
      <c r="U158" s="138">
        <v>59628.2</v>
      </c>
    </row>
    <row r="159" spans="1:21">
      <c r="A159" s="148"/>
      <c r="B159" s="39">
        <f>SUBTOTAL(109,B147:B158)</f>
        <v>0</v>
      </c>
      <c r="C159" s="39">
        <f t="shared" ref="C159:U159" si="19">SUBTOTAL(109,C147:C158)</f>
        <v>2590990.02</v>
      </c>
      <c r="D159" s="39">
        <f t="shared" si="19"/>
        <v>0</v>
      </c>
      <c r="E159" s="39">
        <f t="shared" si="19"/>
        <v>0</v>
      </c>
      <c r="F159" s="39">
        <f t="shared" si="19"/>
        <v>88257</v>
      </c>
      <c r="G159" s="39">
        <f t="shared" si="19"/>
        <v>0</v>
      </c>
      <c r="H159" s="39">
        <f t="shared" si="19"/>
        <v>0</v>
      </c>
      <c r="I159" s="39">
        <f t="shared" si="19"/>
        <v>0</v>
      </c>
      <c r="J159" s="39">
        <f t="shared" si="19"/>
        <v>0</v>
      </c>
      <c r="K159" s="39">
        <f t="shared" si="19"/>
        <v>298323.46000000002</v>
      </c>
      <c r="L159" s="39">
        <f t="shared" si="19"/>
        <v>383217.94</v>
      </c>
      <c r="M159" s="39">
        <f t="shared" si="19"/>
        <v>478225</v>
      </c>
      <c r="N159" s="39">
        <f t="shared" si="19"/>
        <v>0</v>
      </c>
      <c r="O159" s="39">
        <f t="shared" si="19"/>
        <v>241874.80000000002</v>
      </c>
      <c r="P159" s="39">
        <f t="shared" si="19"/>
        <v>0</v>
      </c>
      <c r="Q159" s="39">
        <f t="shared" si="19"/>
        <v>0</v>
      </c>
      <c r="R159" s="39">
        <f t="shared" si="19"/>
        <v>0</v>
      </c>
      <c r="S159" s="39">
        <f t="shared" si="19"/>
        <v>181656</v>
      </c>
      <c r="T159" s="39">
        <f t="shared" si="19"/>
        <v>42379.199999999997</v>
      </c>
      <c r="U159" s="39">
        <f t="shared" si="19"/>
        <v>4304923.42</v>
      </c>
    </row>
    <row r="160" spans="1:21" s="186" customFormat="1">
      <c r="A160" s="45" t="s">
        <v>468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72">
        <v>16197</v>
      </c>
    </row>
    <row r="161" spans="1:21" s="186" customFormat="1">
      <c r="A161" s="45" t="s">
        <v>484</v>
      </c>
      <c r="B161" s="167">
        <v>0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138940.79999999999</v>
      </c>
      <c r="L161" s="167">
        <v>17069</v>
      </c>
      <c r="M161" s="167">
        <v>0</v>
      </c>
      <c r="N161" s="167">
        <v>0</v>
      </c>
      <c r="O161" s="167">
        <v>0</v>
      </c>
      <c r="P161" s="167">
        <v>0</v>
      </c>
      <c r="Q161" s="167">
        <v>0</v>
      </c>
      <c r="R161" s="167">
        <v>0</v>
      </c>
      <c r="S161" s="167">
        <v>0</v>
      </c>
      <c r="T161" s="167">
        <v>0</v>
      </c>
      <c r="U161" s="168">
        <v>156009.79999999999</v>
      </c>
    </row>
    <row r="162" spans="1:21" s="186" customFormat="1">
      <c r="A162" s="45" t="s">
        <v>487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72">
        <v>666791.25</v>
      </c>
    </row>
    <row r="163" spans="1:21" s="186" customFormat="1">
      <c r="A163" s="45" t="s">
        <v>490</v>
      </c>
      <c r="B163" s="167">
        <v>0</v>
      </c>
      <c r="C163" s="167">
        <v>426923.49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7">
        <v>0</v>
      </c>
      <c r="J163" s="167">
        <v>10363.34</v>
      </c>
      <c r="K163" s="167">
        <v>0</v>
      </c>
      <c r="L163" s="167">
        <v>18665</v>
      </c>
      <c r="M163" s="167">
        <v>0</v>
      </c>
      <c r="N163" s="167">
        <v>0</v>
      </c>
      <c r="O163" s="167">
        <v>0</v>
      </c>
      <c r="P163" s="167">
        <v>0</v>
      </c>
      <c r="Q163" s="167">
        <v>0</v>
      </c>
      <c r="R163" s="167">
        <v>0</v>
      </c>
      <c r="S163" s="167">
        <v>43704</v>
      </c>
      <c r="T163" s="167">
        <v>0</v>
      </c>
      <c r="U163" s="168">
        <v>499655.83</v>
      </c>
    </row>
    <row r="164" spans="1:21" ht="18.75">
      <c r="A164" s="17" t="s">
        <v>175</v>
      </c>
      <c r="B164" s="18"/>
      <c r="C164" s="18"/>
      <c r="D164" s="18"/>
      <c r="E164" s="18"/>
    </row>
    <row r="165" spans="1:21" ht="18.75">
      <c r="A165" s="120" t="s">
        <v>495</v>
      </c>
      <c r="B165" s="18"/>
      <c r="C165" s="18"/>
      <c r="D165" s="18"/>
      <c r="E165" s="18"/>
    </row>
  </sheetData>
  <sheetProtection password="9E07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sheetProtection password="9E0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2021-05-19T14:09:01Z</dcterms:modified>
</cp:coreProperties>
</file>