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dro viscarra\DEPARTAMENTO DE PRECIOS 2023 PEDRO\RESTROPECTIVA DE PRECIOS AGROPECUARIOS AGOS 2023\"/>
    </mc:Choice>
  </mc:AlternateContent>
  <bookViews>
    <workbookView xWindow="-120" yWindow="60" windowWidth="17490" windowHeight="10950"/>
  </bookViews>
  <sheets>
    <sheet name="PRODUCTOS LACTEOS" sheetId="1" r:id="rId1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83" i="1" l="1"/>
  <c r="N71" i="1"/>
  <c r="N59" i="1"/>
  <c r="N47" i="1"/>
  <c r="N35" i="1"/>
  <c r="N75" i="1" l="1"/>
  <c r="N76" i="1"/>
  <c r="N77" i="1"/>
  <c r="N78" i="1"/>
  <c r="N79" i="1"/>
  <c r="N80" i="1"/>
  <c r="N81" i="1"/>
  <c r="N82" i="1"/>
  <c r="N40" i="1" l="1"/>
  <c r="N41" i="1"/>
  <c r="N42" i="1"/>
  <c r="N43" i="1"/>
  <c r="N44" i="1"/>
  <c r="N45" i="1"/>
  <c r="N46" i="1"/>
  <c r="N39" i="1"/>
  <c r="N63" i="1" l="1"/>
  <c r="N64" i="1"/>
  <c r="N65" i="1"/>
  <c r="N66" i="1"/>
  <c r="N67" i="1"/>
  <c r="N68" i="1"/>
  <c r="N69" i="1"/>
  <c r="N70" i="1"/>
  <c r="N58" i="1"/>
  <c r="N57" i="1"/>
  <c r="N56" i="1"/>
  <c r="N55" i="1"/>
  <c r="N54" i="1"/>
  <c r="N53" i="1"/>
  <c r="N52" i="1"/>
  <c r="N51" i="1"/>
  <c r="N34" i="1" l="1"/>
  <c r="N33" i="1" l="1"/>
  <c r="N32" i="1" l="1"/>
  <c r="N30" i="1" l="1"/>
  <c r="N31" i="1" l="1"/>
  <c r="N12" i="1" l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</calcChain>
</file>

<file path=xl/sharedStrings.xml><?xml version="1.0" encoding="utf-8"?>
<sst xmlns="http://schemas.openxmlformats.org/spreadsheetml/2006/main" count="84" uniqueCount="28">
  <si>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</si>
  <si>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</si>
  <si>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</si>
  <si>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</si>
  <si>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</si>
  <si>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</si>
  <si>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</si>
  <si>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</si>
  <si>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</si>
  <si>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</si>
  <si>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</si>
  <si>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</si>
  <si>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</si>
  <si>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AÑO</t>
  </si>
  <si>
    <t xml:space="preserve">MINISTERIO DE AGRICULTURA Y GANADERÍA  </t>
  </si>
  <si>
    <t>DIRECCIÓN GENERAL DE ECONOMÍA AGROPECUARIA</t>
  </si>
  <si>
    <t>NOTA:  A PARTIR DEL AÑO 2015 LOS PRECIOS PROMEDIO SE OBTIENEN A PARTIR DE UNA NUEVA METODOLOGIA PARA LA RECOLECCION DE PRECIOS</t>
  </si>
  <si>
    <t>DEPARTAMENTO DE INFORMACION DE PRECIOS</t>
  </si>
  <si>
    <t xml:space="preserve">CREMA, BOTELLA </t>
  </si>
  <si>
    <t>RETROSPECTIVA DE PRECIOS PROMEDIO MENSUALES DE PRODUCTOS LACTEOS</t>
  </si>
  <si>
    <t>DÓLARES/UNIDAD DE MEDIDA</t>
  </si>
  <si>
    <t>QUESO DUROBLANDO POR LIBRA</t>
  </si>
  <si>
    <t xml:space="preserve">QUESILLO, LIBRA </t>
  </si>
  <si>
    <t xml:space="preserve">QUESO DURO VIEJO, LIBRA </t>
  </si>
  <si>
    <t xml:space="preserve">QUESO FRESCO, LIBRA </t>
  </si>
  <si>
    <t>FUENTE: DGEA-MAG</t>
  </si>
  <si>
    <t>Nota: A partir del año 2015 son publicados los precios del queso duro viejo, crema, quesillo y queso fresco.</t>
  </si>
  <si>
    <t>PERÍODO: 2000-2023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</si>
</sst>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29" x14ac:knownFonts="1">
    <font>
      <sz val="10"/>
      <name val="Arial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b/>
      <sz val="14"/>
      <color indexed="5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indexed="1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0.39997558519241921"/>
      </left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0" fontId="21" fillId="5" borderId="0" applyNumberFormat="0" applyBorder="0" applyAlignment="0" applyProtection="0"/>
  </cellStyleXfs>
  <cellXfs count="66">
    <xf numFmtId="0" fontId="0" fillId="0" borderId="0" xfId="0"/>
    <xf numFmtId="0" fontId="1" fillId="0" borderId="0" xfId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5" fillId="0" borderId="0" xfId="0" applyFont="1" applyAlignmen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/>
    </xf>
    <xf numFmtId="0" fontId="8" fillId="0" borderId="0" xfId="0" applyFont="1"/>
    <xf numFmtId="4" fontId="10" fillId="0" borderId="6" xfId="0" applyNumberFormat="1" applyFont="1" applyBorder="1" applyAlignment="1">
      <alignment horizontal="center"/>
    </xf>
    <xf numFmtId="4" fontId="10" fillId="0" borderId="7" xfId="0" applyNumberFormat="1" applyFont="1" applyBorder="1" applyAlignment="1">
      <alignment horizontal="center"/>
    </xf>
    <xf numFmtId="4" fontId="12" fillId="0" borderId="6" xfId="0" applyNumberFormat="1" applyFont="1" applyBorder="1" applyAlignment="1">
      <alignment horizontal="center"/>
    </xf>
    <xf numFmtId="4" fontId="12" fillId="0" borderId="7" xfId="0" applyNumberFormat="1" applyFont="1" applyBorder="1" applyAlignment="1">
      <alignment horizontal="center"/>
    </xf>
    <xf numFmtId="4" fontId="14" fillId="0" borderId="6" xfId="0" applyNumberFormat="1" applyFont="1" applyBorder="1" applyAlignment="1">
      <alignment horizontal="center"/>
    </xf>
    <xf numFmtId="4" fontId="14" fillId="0" borderId="7" xfId="0" applyNumberFormat="1" applyFont="1" applyBorder="1" applyAlignment="1">
      <alignment horizontal="center"/>
    </xf>
    <xf numFmtId="4" fontId="16" fillId="0" borderId="6" xfId="0" applyNumberFormat="1" applyFont="1" applyBorder="1" applyAlignment="1">
      <alignment horizontal="center"/>
    </xf>
    <xf numFmtId="4" fontId="16" fillId="0" borderId="7" xfId="0" applyNumberFormat="1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" fontId="18" fillId="0" borderId="2" xfId="0" applyNumberFormat="1" applyFont="1" applyBorder="1" applyAlignment="1">
      <alignment horizontal="center"/>
    </xf>
    <xf numFmtId="4" fontId="18" fillId="0" borderId="6" xfId="0" applyNumberFormat="1" applyFont="1" applyBorder="1" applyAlignment="1">
      <alignment horizontal="center"/>
    </xf>
    <xf numFmtId="4" fontId="18" fillId="0" borderId="7" xfId="0" applyNumberFormat="1" applyFont="1" applyBorder="1" applyAlignment="1">
      <alignment horizontal="center"/>
    </xf>
    <xf numFmtId="164" fontId="23" fillId="0" borderId="0" xfId="2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24" fillId="0" borderId="0" xfId="0" applyFont="1" applyAlignment="1">
      <alignment horizontal="right"/>
    </xf>
    <xf numFmtId="0" fontId="0" fillId="6" borderId="0" xfId="0" applyFill="1"/>
    <xf numFmtId="0" fontId="0" fillId="0" borderId="0" xfId="0" applyAlignment="1"/>
    <xf numFmtId="2" fontId="15" fillId="3" borderId="1" xfId="0" applyNumberFormat="1" applyFont="1" applyFill="1" applyBorder="1" applyAlignment="1">
      <alignment horizontal="right"/>
    </xf>
    <xf numFmtId="2" fontId="15" fillId="4" borderId="1" xfId="0" applyNumberFormat="1" applyFont="1" applyFill="1" applyBorder="1" applyAlignment="1">
      <alignment horizontal="right"/>
    </xf>
    <xf numFmtId="2" fontId="8" fillId="3" borderId="1" xfId="0" applyNumberFormat="1" applyFont="1" applyFill="1" applyBorder="1" applyAlignment="1">
      <alignment horizontal="right"/>
    </xf>
    <xf numFmtId="2" fontId="7" fillId="4" borderId="1" xfId="0" applyNumberFormat="1" applyFont="1" applyFill="1" applyBorder="1" applyAlignment="1">
      <alignment horizontal="right"/>
    </xf>
    <xf numFmtId="2" fontId="7" fillId="3" borderId="1" xfId="0" applyNumberFormat="1" applyFont="1" applyFill="1" applyBorder="1" applyAlignment="1">
      <alignment horizontal="right"/>
    </xf>
    <xf numFmtId="2" fontId="13" fillId="3" borderId="1" xfId="0" applyNumberFormat="1" applyFont="1" applyFill="1" applyBorder="1" applyAlignment="1">
      <alignment horizontal="right"/>
    </xf>
    <xf numFmtId="2" fontId="11" fillId="4" borderId="1" xfId="0" applyNumberFormat="1" applyFont="1" applyFill="1" applyBorder="1" applyAlignment="1">
      <alignment horizontal="right"/>
    </xf>
    <xf numFmtId="2" fontId="17" fillId="4" borderId="1" xfId="0" applyNumberFormat="1" applyFont="1" applyFill="1" applyBorder="1" applyAlignment="1">
      <alignment horizontal="right"/>
    </xf>
    <xf numFmtId="2" fontId="19" fillId="3" borderId="1" xfId="0" applyNumberFormat="1" applyFont="1" applyFill="1" applyBorder="1" applyAlignment="1">
      <alignment horizontal="right"/>
    </xf>
    <xf numFmtId="0" fontId="4" fillId="6" borderId="0" xfId="0" applyFont="1" applyFill="1" applyAlignment="1"/>
    <xf numFmtId="0" fontId="3" fillId="6" borderId="0" xfId="0" applyFont="1" applyFill="1" applyAlignment="1"/>
    <xf numFmtId="0" fontId="7" fillId="4" borderId="1" xfId="0" applyFont="1" applyFill="1" applyBorder="1" applyAlignment="1">
      <alignment horizontal="center"/>
    </xf>
    <xf numFmtId="2" fontId="22" fillId="7" borderId="1" xfId="0" applyNumberFormat="1" applyFont="1" applyFill="1" applyBorder="1"/>
    <xf numFmtId="2" fontId="22" fillId="4" borderId="1" xfId="0" applyNumberFormat="1" applyFont="1" applyFill="1" applyBorder="1" applyAlignment="1">
      <alignment horizontal="right" wrapText="1"/>
    </xf>
    <xf numFmtId="164" fontId="24" fillId="7" borderId="1" xfId="2" applyFont="1" applyFill="1" applyBorder="1" applyAlignment="1">
      <alignment horizontal="right" wrapText="1"/>
    </xf>
    <xf numFmtId="2" fontId="22" fillId="7" borderId="1" xfId="0" applyNumberFormat="1" applyFont="1" applyFill="1" applyBorder="1" applyAlignment="1">
      <alignment horizontal="right" wrapText="1"/>
    </xf>
    <xf numFmtId="164" fontId="22" fillId="4" borderId="1" xfId="2" applyFont="1" applyFill="1" applyBorder="1" applyAlignment="1">
      <alignment horizontal="right" wrapText="1"/>
    </xf>
    <xf numFmtId="2" fontId="22" fillId="7" borderId="1" xfId="0" applyNumberFormat="1" applyFont="1" applyFill="1" applyBorder="1" applyAlignment="1">
      <alignment horizontal="right"/>
    </xf>
    <xf numFmtId="164" fontId="7" fillId="7" borderId="1" xfId="2" applyFont="1" applyFill="1" applyBorder="1" applyAlignment="1"/>
    <xf numFmtId="164" fontId="7" fillId="4" borderId="1" xfId="2" applyFont="1" applyFill="1" applyBorder="1" applyAlignment="1"/>
    <xf numFmtId="164" fontId="7" fillId="7" borderId="1" xfId="2" applyFont="1" applyFill="1" applyBorder="1" applyAlignment="1">
      <alignment horizontal="center"/>
    </xf>
    <xf numFmtId="164" fontId="7" fillId="4" borderId="1" xfId="2" applyFont="1" applyFill="1" applyBorder="1" applyAlignment="1">
      <alignment horizontal="center"/>
    </xf>
    <xf numFmtId="164" fontId="7" fillId="7" borderId="1" xfId="2" applyFont="1" applyFill="1" applyBorder="1"/>
    <xf numFmtId="164" fontId="7" fillId="4" borderId="1" xfId="2" applyFont="1" applyFill="1" applyBorder="1"/>
    <xf numFmtId="0" fontId="2" fillId="2" borderId="5" xfId="0" applyFont="1" applyFill="1" applyBorder="1" applyAlignment="1">
      <alignment horizontal="right" vertical="center"/>
    </xf>
    <xf numFmtId="4" fontId="26" fillId="0" borderId="2" xfId="0" applyNumberFormat="1" applyFont="1" applyBorder="1" applyAlignment="1">
      <alignment horizontal="center"/>
    </xf>
    <xf numFmtId="4" fontId="26" fillId="0" borderId="6" xfId="0" applyNumberFormat="1" applyFont="1" applyBorder="1" applyAlignment="1">
      <alignment horizontal="center"/>
    </xf>
    <xf numFmtId="164" fontId="27" fillId="4" borderId="1" xfId="2" applyFont="1" applyFill="1" applyBorder="1" applyAlignment="1">
      <alignment horizontal="right" wrapText="1"/>
    </xf>
    <xf numFmtId="2" fontId="28" fillId="4" borderId="0" xfId="2" applyNumberFormat="1" applyFont="1" applyFill="1" applyBorder="1" applyAlignment="1">
      <alignment horizontal="right"/>
    </xf>
    <xf numFmtId="164" fontId="28" fillId="4" borderId="1" xfId="2" applyNumberFormat="1" applyFont="1" applyFill="1" applyBorder="1" applyAlignment="1"/>
    <xf numFmtId="164" fontId="0" fillId="0" borderId="1" xfId="2" applyFont="1" applyBorder="1"/>
    <xf numFmtId="164" fontId="28" fillId="4" borderId="1" xfId="2" applyNumberFormat="1" applyFont="1" applyFill="1" applyBorder="1"/>
    <xf numFmtId="164" fontId="7" fillId="0" borderId="1" xfId="2" applyNumberFormat="1" applyFont="1" applyBorder="1" applyAlignment="1">
      <alignment horizontal="center"/>
    </xf>
    <xf numFmtId="2" fontId="28" fillId="4" borderId="1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5" fillId="6" borderId="0" xfId="3" applyFont="1" applyFill="1" applyAlignment="1">
      <alignment horizontal="center"/>
    </xf>
  </cellXfs>
  <cellStyles count="4">
    <cellStyle name="Encabezado 4" xfId="1" builtinId="19"/>
    <cellStyle name="Énfasis5" xfId="3" builtinId="45"/>
    <cellStyle name="Millares" xfId="2" builtinId="3"/>
    <cellStyle name="Normal" xfId="0" builtinId="0"/>
  </cellStyles>
  <dxfs count="75"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_(* #,##0.00_);_(* \(#,##0.0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name val="Arial"/>
        <scheme val="none"/>
      </font>
      <numFmt numFmtId="2" formatCode="0.00"/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_(* #,##0.00_);_(* \(#,##0.00\);_(* &quot;-&quot;??_);_(@_)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164" formatCode="_(* #,##0.00_);_(* \(#,##0.00\);_(* &quot;-&quot;??_);_(@_)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righ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2" formatCode="0.00"/>
      <fill>
        <patternFill patternType="solid">
          <fgColor indexed="64"/>
          <bgColor theme="3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4" formatCode="#,##0.00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theme="4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3" tint="0.39997558519241921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276226</xdr:colOff>
      <xdr:row>0</xdr:row>
      <xdr:rowOff>47625</xdr:rowOff>
    </xdr:from>
    <xdr:to>
      <xdr:col>13</xdr:col>
      <xdr:colOff>1033896</xdr:colOff>
      <xdr:row>3</xdr:row>
      <xdr:rowOff>210571</xdr:rowOff>
    </xdr:to>
    <xdr:pic>
      <xdr:nvPicPr>
        <xdr:cNvPr id="3" name="2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1576" y="47625"/>
          <a:ext cx="2281670" cy="8963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1:N35" totalsRowShown="0" headerRowDxfId="74" dataDxfId="73" tableBorderDxfId="72">
  <tableColumns count="14">
    <tableColumn id="1" name="AÑO" dataDxfId="71"/>
    <tableColumn id="2" name="ENERO" dataDxfId="70"/>
    <tableColumn id="3" name="FEBRERO" dataDxfId="69"/>
    <tableColumn id="4" name="MARZO" dataDxfId="68"/>
    <tableColumn id="5" name="ABRIL" dataDxfId="67"/>
    <tableColumn id="6" name="MAYO" dataDxfId="66"/>
    <tableColumn id="7" name="JUNIO" dataDxfId="65"/>
    <tableColumn id="8" name="JULIO" dataDxfId="64"/>
    <tableColumn id="9" name="AGOSTO" dataDxfId="63"/>
    <tableColumn id="10" name="SEPTIEMBRE" dataDxfId="62"/>
    <tableColumn id="11" name="OCTUBRE" dataDxfId="61"/>
    <tableColumn id="12" name="NOVIEMBRE" dataDxfId="60"/>
    <tableColumn id="13" name="DICIEMBRE" dataDxfId="59"/>
    <tableColumn id="14" name="PROMEDIO" dataDxfId="58">
      <calculatedColumnFormula>AVERAGE(B12:M12)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1" name="Tabla134414298953813513613713813914014114214314414514614714814915015115215315415622" displayName="Tabla134414298953813513613713813914014114214314414514614714814915015115215315415622" ref="A50:N59" totalsRowShown="0" headerRowDxfId="57" dataDxfId="56">
  <tableColumns count="14">
    <tableColumn id="1" name="AÑO" dataDxfId="55"/>
    <tableColumn id="2" name="ENERO" dataDxfId="54" dataCellStyle="Millares"/>
    <tableColumn id="3" name="FEBRERO" dataDxfId="53" dataCellStyle="Millares"/>
    <tableColumn id="4" name="MARZO" dataDxfId="52" dataCellStyle="Millares"/>
    <tableColumn id="5" name="ABRIL" dataDxfId="51" dataCellStyle="Millares"/>
    <tableColumn id="6" name="MAYO" dataDxfId="50" dataCellStyle="Millares"/>
    <tableColumn id="7" name="JUNIO" dataDxfId="49" dataCellStyle="Millares"/>
    <tableColumn id="8" name="JULIO" dataDxfId="48" dataCellStyle="Millares"/>
    <tableColumn id="9" name="AGOSTO" dataDxfId="47" dataCellStyle="Millares"/>
    <tableColumn id="10" name="SEPTIEMBRE" dataDxfId="46" dataCellStyle="Millares"/>
    <tableColumn id="11" name="OCTUBRE" dataDxfId="45" dataCellStyle="Millares"/>
    <tableColumn id="12" name="NOVIEMBRE" dataDxfId="44" dataCellStyle="Millares"/>
    <tableColumn id="13" name="DICIEMBRE" dataDxfId="43" dataCellStyle="Millares"/>
    <tableColumn id="14" name="PROMEDIO" dataDxfId="42" dataCellStyle="Millares">
      <calculatedColumnFormula>AVERAGE(Tabla134414298953813513613713813914014114214314414514614714814915015115215315415622[[#This Row],[ENERO]:[DICIEMBRE]])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6" name="Tabla1344142989538135136137138139140141142143144145146147148149150151152153154156157158" displayName="Tabla1344142989538135136137138139140141142143144145146147148149150151152153154156157158" ref="A62:N71" totalsRowShown="0">
  <tableColumns count="14">
    <tableColumn id="1" name="AÑO" dataDxfId="41"/>
    <tableColumn id="2" name="ENERO" dataDxfId="40" dataCellStyle="Millares"/>
    <tableColumn id="3" name="FEBRERO" dataDxfId="39" dataCellStyle="Millares"/>
    <tableColumn id="4" name="MARZO" dataDxfId="38" dataCellStyle="Millares"/>
    <tableColumn id="5" name="ABRIL" dataDxfId="37" dataCellStyle="Millares"/>
    <tableColumn id="6" name="MAYO" dataDxfId="36" dataCellStyle="Millares"/>
    <tableColumn id="7" name="JUNIO" dataDxfId="35" dataCellStyle="Millares"/>
    <tableColumn id="8" name="JULIO" dataDxfId="34" dataCellStyle="Millares"/>
    <tableColumn id="9" name="AGOSTO" dataDxfId="33" dataCellStyle="Millares"/>
    <tableColumn id="10" name="SEPTIEMBRE" dataDxfId="32" dataCellStyle="Millares"/>
    <tableColumn id="11" name="OCTUBRE" dataDxfId="31" dataCellStyle="Millares"/>
    <tableColumn id="12" name="NOVIEMBRE" dataDxfId="30" dataCellStyle="Millares"/>
    <tableColumn id="13" name="DICIEMBRE" dataDxfId="29" dataCellStyle="Millares"/>
    <tableColumn id="14" name="PROMEDIO" dataDxfId="28" dataCellStyle="Millares">
      <calculatedColumnFormula>AVERAGE(Tabla1344142989538135136137138139140141142143144145146147148149150151152153154156157158[[#This Row],[ENERO]:[DICIEMBRE]])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2" name="Tabla1344142989538135136137138139140141142143144145146147148149150151152153154156157158159160" displayName="Tabla1344142989538135136137138139140141142143144145146147148149150151152153154156157158159160" ref="A38:N47" totalsRowShown="0">
  <tableColumns count="14">
    <tableColumn id="1" name="AÑO" dataDxfId="27"/>
    <tableColumn id="2" name="ENERO" dataDxfId="26" dataCellStyle="Millares"/>
    <tableColumn id="3" name="FEBRERO" dataDxfId="25" dataCellStyle="Millares"/>
    <tableColumn id="4" name="MARZO" dataDxfId="24" dataCellStyle="Millares"/>
    <tableColumn id="5" name="ABRIL" dataDxfId="23" dataCellStyle="Millares"/>
    <tableColumn id="6" name="MAYO" dataDxfId="22" dataCellStyle="Millares"/>
    <tableColumn id="7" name="JUNIO" dataDxfId="21" dataCellStyle="Millares"/>
    <tableColumn id="8" name="JULIO" dataDxfId="20" dataCellStyle="Millares"/>
    <tableColumn id="9" name="AGOSTO" dataDxfId="19" dataCellStyle="Millares"/>
    <tableColumn id="10" name="SEPTIEMBRE" dataDxfId="18" dataCellStyle="Millares"/>
    <tableColumn id="11" name="OCTUBRE" dataDxfId="17" dataCellStyle="Millares"/>
    <tableColumn id="12" name="NOVIEMBRE" dataDxfId="16" dataCellStyle="Millares"/>
    <tableColumn id="13" name="DICIEMBRE" dataDxfId="15" dataCellStyle="Millares"/>
    <tableColumn id="14" name="PROMEDIO" dataDxfId="14" dataCellStyle="Millares">
      <calculatedColumnFormula>AVERAGE(B39:M39)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6" name="Tabla1344142989538135136137138139140141142143144145146147148149150151152153154156157158159160161" displayName="Tabla1344142989538135136137138139140141142143144145146147148149150151152153154156157158159160161" ref="A74:N83" totalsRowShown="0">
  <tableColumns count="14">
    <tableColumn id="1" name="AÑO" dataDxfId="13"/>
    <tableColumn id="2" name="ENERO" dataDxfId="12" dataCellStyle="Millares"/>
    <tableColumn id="3" name="FEBRERO" dataDxfId="11" dataCellStyle="Millares"/>
    <tableColumn id="4" name="MARZO" dataDxfId="10" dataCellStyle="Millares"/>
    <tableColumn id="5" name="ABRIL" dataDxfId="9" dataCellStyle="Millares"/>
    <tableColumn id="6" name="MAYO" dataDxfId="8" dataCellStyle="Millares"/>
    <tableColumn id="7" name="JUNIO" dataDxfId="7" dataCellStyle="Millares"/>
    <tableColumn id="8" name="JULIO" dataDxfId="6" dataCellStyle="Millares"/>
    <tableColumn id="9" name="AGOSTO" dataDxfId="5" dataCellStyle="Millares"/>
    <tableColumn id="10" name="SEPTIEMBRE" dataDxfId="4" dataCellStyle="Millares"/>
    <tableColumn id="11" name="OCTUBRE" dataDxfId="3" dataCellStyle="Millares"/>
    <tableColumn id="12" name="NOVIEMBRE" dataDxfId="2" dataCellStyle="Millares"/>
    <tableColumn id="13" name="DICIEMBRE" dataDxfId="1" dataCellStyle="Millares"/>
    <tableColumn id="14" name="PROMEDIO" dataDxfId="0" dataCellStyle="Millares">
      <calculatedColumnFormula>AVERAGE(Tabla1344142989538135136137138139140141142143144145146147148149150151152153154156157158159160161[[#This Row],[ENERO]:[DICIEMBRE]])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tabSelected="1" zoomScaleNormal="100" workbookViewId="0">
      <selection activeCell="I84" sqref="I84"/>
    </sheetView>
  </sheetViews>
  <sheetFormatPr baseColWidth="10" defaultColWidth="9.140625" defaultRowHeight="12.75" x14ac:dyDescent="0.2"/>
  <cols>
    <col min="1" max="9" width="11.42578125"/>
    <col min="10" max="10" width="13.42578125" customWidth="1"/>
    <col min="11" max="13" width="11.42578125"/>
    <col min="14" max="14" width="15.42578125" customWidth="1"/>
    <col min="15" max="15" width="12.85546875" customWidth="1"/>
    <col min="16" max="16" width="12.140625" customWidth="1"/>
    <col min="17" max="19" width="13.140625" customWidth="1"/>
  </cols>
  <sheetData>
    <row r="1" spans="1:16" ht="21.75" customHeight="1" x14ac:dyDescent="0.25">
      <c r="A1" s="1"/>
    </row>
    <row r="2" spans="1:16" ht="18" x14ac:dyDescent="0.25">
      <c r="A2" s="62" t="s">
        <v>14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2"/>
    </row>
    <row r="3" spans="1:16" ht="18" x14ac:dyDescent="0.2">
      <c r="A3" s="63" t="s">
        <v>15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3"/>
    </row>
    <row r="4" spans="1:16" ht="18" x14ac:dyDescent="0.25">
      <c r="A4" s="62" t="s">
        <v>17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2"/>
    </row>
    <row r="5" spans="1:16" x14ac:dyDescent="0.2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1:16" ht="18" x14ac:dyDescent="0.25">
      <c r="A6" s="62" t="s">
        <v>19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2"/>
      <c r="P6" s="2"/>
    </row>
    <row r="7" spans="1:16" ht="21" customHeight="1" x14ac:dyDescent="0.25">
      <c r="A7" s="61" t="s">
        <v>16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2"/>
      <c r="P7" s="2"/>
    </row>
    <row r="8" spans="1:16" ht="19.5" customHeight="1" x14ac:dyDescent="0.25">
      <c r="A8" s="61" t="s">
        <v>20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4"/>
      <c r="P8" s="4"/>
    </row>
    <row r="9" spans="1:16" ht="23.25" customHeight="1" x14ac:dyDescent="0.25">
      <c r="A9" s="61" t="s">
        <v>27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</row>
    <row r="10" spans="1:16" ht="21.75" customHeight="1" x14ac:dyDescent="0.25">
      <c r="A10" s="36"/>
      <c r="B10" s="36"/>
      <c r="C10" s="36"/>
      <c r="D10" s="36"/>
      <c r="E10" s="36"/>
      <c r="F10" s="37" t="s">
        <v>21</v>
      </c>
      <c r="G10" s="37"/>
      <c r="H10" s="37"/>
      <c r="I10" s="36"/>
      <c r="J10" s="36"/>
      <c r="K10" s="36"/>
      <c r="L10" s="36"/>
      <c r="M10" s="36"/>
      <c r="N10" s="36"/>
    </row>
    <row r="11" spans="1:16" ht="20.100000000000001" customHeight="1" x14ac:dyDescent="0.2">
      <c r="A11" s="5" t="s">
        <v>13</v>
      </c>
      <c r="B11" s="6" t="s">
        <v>0</v>
      </c>
      <c r="C11" s="6" t="s">
        <v>1</v>
      </c>
      <c r="D11" s="6" t="s">
        <v>2</v>
      </c>
      <c r="E11" s="6" t="s">
        <v>3</v>
      </c>
      <c r="F11" s="6" t="s">
        <v>4</v>
      </c>
      <c r="G11" s="6" t="s">
        <v>5</v>
      </c>
      <c r="H11" s="6" t="s">
        <v>6</v>
      </c>
      <c r="I11" s="6" t="s">
        <v>7</v>
      </c>
      <c r="J11" s="6" t="s">
        <v>8</v>
      </c>
      <c r="K11" s="6" t="s">
        <v>9</v>
      </c>
      <c r="L11" s="6" t="s">
        <v>10</v>
      </c>
      <c r="M11" s="6" t="s">
        <v>11</v>
      </c>
      <c r="N11" s="51" t="s">
        <v>12</v>
      </c>
    </row>
    <row r="12" spans="1:16" ht="20.100000000000001" customHeight="1" x14ac:dyDescent="0.25">
      <c r="A12" s="17">
        <v>2000</v>
      </c>
      <c r="B12" s="7">
        <v>1.83</v>
      </c>
      <c r="C12" s="7">
        <v>1.83</v>
      </c>
      <c r="D12" s="7">
        <v>1.94</v>
      </c>
      <c r="E12" s="7">
        <v>2.02</v>
      </c>
      <c r="F12" s="7">
        <v>2.29</v>
      </c>
      <c r="G12" s="7">
        <v>2.29</v>
      </c>
      <c r="H12" s="7">
        <v>2.29</v>
      </c>
      <c r="I12" s="7">
        <v>1.71</v>
      </c>
      <c r="J12" s="7">
        <v>1.71</v>
      </c>
      <c r="K12" s="7">
        <v>1.83</v>
      </c>
      <c r="L12" s="7">
        <v>1.83</v>
      </c>
      <c r="M12" s="7">
        <v>1.83</v>
      </c>
      <c r="N12" s="29">
        <f>AVERAGE(B12:M12)</f>
        <v>1.95</v>
      </c>
    </row>
    <row r="13" spans="1:16" ht="20.100000000000001" customHeight="1" x14ac:dyDescent="0.25">
      <c r="A13" s="18">
        <v>2001</v>
      </c>
      <c r="B13" s="7">
        <v>2.06</v>
      </c>
      <c r="C13" s="7">
        <v>2.15</v>
      </c>
      <c r="D13" s="7">
        <v>2.29</v>
      </c>
      <c r="E13" s="7">
        <v>2.13</v>
      </c>
      <c r="F13" s="7">
        <v>1.99</v>
      </c>
      <c r="G13" s="7">
        <v>1.99</v>
      </c>
      <c r="H13" s="7">
        <v>1.95</v>
      </c>
      <c r="I13" s="7">
        <v>1.87</v>
      </c>
      <c r="J13" s="7">
        <v>1.83</v>
      </c>
      <c r="K13" s="7">
        <v>1.83</v>
      </c>
      <c r="L13" s="7">
        <v>1.83</v>
      </c>
      <c r="M13" s="7">
        <v>1.94</v>
      </c>
      <c r="N13" s="30">
        <f t="shared" ref="N13:N29" si="0">AVERAGE(B13:M13)</f>
        <v>1.9883333333333331</v>
      </c>
    </row>
    <row r="14" spans="1:16" ht="20.100000000000001" customHeight="1" x14ac:dyDescent="0.25">
      <c r="A14" s="17">
        <v>2002</v>
      </c>
      <c r="B14" s="7">
        <v>1.98</v>
      </c>
      <c r="C14" s="7">
        <v>2.0699999999999998</v>
      </c>
      <c r="D14" s="7">
        <v>2.0099999999999998</v>
      </c>
      <c r="E14" s="7">
        <v>2.06</v>
      </c>
      <c r="F14" s="7">
        <v>2.06</v>
      </c>
      <c r="G14" s="7">
        <v>1.86</v>
      </c>
      <c r="H14" s="7">
        <v>1.76</v>
      </c>
      <c r="I14" s="7">
        <v>1.6</v>
      </c>
      <c r="J14" s="7">
        <v>1.83</v>
      </c>
      <c r="K14" s="7">
        <v>2</v>
      </c>
      <c r="L14" s="7">
        <v>2</v>
      </c>
      <c r="M14" s="7">
        <v>1.98</v>
      </c>
      <c r="N14" s="31">
        <f t="shared" si="0"/>
        <v>1.9341666666666664</v>
      </c>
    </row>
    <row r="15" spans="1:16" ht="20.100000000000001" customHeight="1" x14ac:dyDescent="0.25">
      <c r="A15" s="18">
        <v>2003</v>
      </c>
      <c r="B15" s="7">
        <v>1.94</v>
      </c>
      <c r="C15" s="7">
        <v>2.0299999999999998</v>
      </c>
      <c r="D15" s="7">
        <v>2</v>
      </c>
      <c r="E15" s="7">
        <v>2</v>
      </c>
      <c r="F15" s="7">
        <v>2.04</v>
      </c>
      <c r="G15" s="7">
        <v>1.99</v>
      </c>
      <c r="H15" s="7">
        <v>1.66</v>
      </c>
      <c r="I15" s="7">
        <v>1.71</v>
      </c>
      <c r="J15" s="7">
        <v>1.71</v>
      </c>
      <c r="K15" s="7">
        <v>1.71</v>
      </c>
      <c r="L15" s="7">
        <v>1.71</v>
      </c>
      <c r="M15" s="7">
        <v>1.85</v>
      </c>
      <c r="N15" s="30">
        <f t="shared" si="0"/>
        <v>1.8625000000000005</v>
      </c>
    </row>
    <row r="16" spans="1:16" ht="20.100000000000001" customHeight="1" x14ac:dyDescent="0.25">
      <c r="A16" s="17">
        <v>2004</v>
      </c>
      <c r="B16" s="7">
        <v>1.71</v>
      </c>
      <c r="C16" s="7">
        <v>1.83</v>
      </c>
      <c r="D16" s="7">
        <v>1.83</v>
      </c>
      <c r="E16" s="7">
        <v>1.71</v>
      </c>
      <c r="F16" s="7">
        <v>1.6</v>
      </c>
      <c r="G16" s="7">
        <v>1.6</v>
      </c>
      <c r="H16" s="7">
        <v>1.83</v>
      </c>
      <c r="I16" s="7">
        <v>1.83</v>
      </c>
      <c r="J16" s="7">
        <v>1.83</v>
      </c>
      <c r="K16" s="7">
        <v>1.71</v>
      </c>
      <c r="L16" s="7">
        <v>1.94</v>
      </c>
      <c r="M16" s="7">
        <v>1.94</v>
      </c>
      <c r="N16" s="31">
        <f t="shared" si="0"/>
        <v>1.7800000000000002</v>
      </c>
    </row>
    <row r="17" spans="1:14" ht="20.100000000000001" customHeight="1" x14ac:dyDescent="0.25">
      <c r="A17" s="18">
        <v>2005</v>
      </c>
      <c r="B17" s="7">
        <v>2.23</v>
      </c>
      <c r="C17" s="7">
        <v>2.35</v>
      </c>
      <c r="D17" s="7">
        <v>2.35</v>
      </c>
      <c r="E17" s="7">
        <v>2.4</v>
      </c>
      <c r="F17" s="7">
        <v>2.4</v>
      </c>
      <c r="G17" s="7">
        <v>2.4</v>
      </c>
      <c r="H17" s="7">
        <v>2.13</v>
      </c>
      <c r="I17" s="7">
        <v>1.71</v>
      </c>
      <c r="J17" s="7">
        <v>1.71</v>
      </c>
      <c r="K17" s="7">
        <v>1.78</v>
      </c>
      <c r="L17" s="7">
        <v>2.14</v>
      </c>
      <c r="M17" s="7">
        <v>2.2999999999999998</v>
      </c>
      <c r="N17" s="30">
        <f t="shared" si="0"/>
        <v>2.1583333333333337</v>
      </c>
    </row>
    <row r="18" spans="1:14" ht="20.100000000000001" customHeight="1" x14ac:dyDescent="0.25">
      <c r="A18" s="17">
        <v>2006</v>
      </c>
      <c r="B18" s="7">
        <v>2.2999999999999998</v>
      </c>
      <c r="C18" s="7">
        <v>2.2999999999999998</v>
      </c>
      <c r="D18" s="7">
        <v>2.29</v>
      </c>
      <c r="E18" s="7">
        <v>2.2799999999999998</v>
      </c>
      <c r="F18" s="7">
        <v>2.1800000000000002</v>
      </c>
      <c r="G18" s="7">
        <v>2.25</v>
      </c>
      <c r="H18" s="7">
        <v>2.11</v>
      </c>
      <c r="I18" s="7">
        <v>2</v>
      </c>
      <c r="J18" s="7">
        <v>2</v>
      </c>
      <c r="K18" s="7">
        <v>2.0299999999999998</v>
      </c>
      <c r="L18" s="7">
        <v>2</v>
      </c>
      <c r="M18" s="7">
        <v>2.25</v>
      </c>
      <c r="N18" s="31">
        <f t="shared" si="0"/>
        <v>2.1658333333333335</v>
      </c>
    </row>
    <row r="19" spans="1:14" ht="20.100000000000001" customHeight="1" x14ac:dyDescent="0.25">
      <c r="A19" s="18">
        <v>2007</v>
      </c>
      <c r="B19" s="7">
        <v>2.2799999999999998</v>
      </c>
      <c r="C19" s="7">
        <v>2.38</v>
      </c>
      <c r="D19" s="7">
        <v>2.2799999999999998</v>
      </c>
      <c r="E19" s="7">
        <v>2.2999999999999998</v>
      </c>
      <c r="F19" s="7">
        <v>2.2599999999999998</v>
      </c>
      <c r="G19" s="7">
        <v>2.11</v>
      </c>
      <c r="H19" s="7">
        <v>2</v>
      </c>
      <c r="I19" s="7">
        <v>2.08</v>
      </c>
      <c r="J19" s="7">
        <v>2.0499999999999998</v>
      </c>
      <c r="K19" s="7">
        <v>2.11</v>
      </c>
      <c r="L19" s="7">
        <v>2.23</v>
      </c>
      <c r="M19" s="7">
        <v>2.25</v>
      </c>
      <c r="N19" s="30">
        <f t="shared" si="0"/>
        <v>2.1941666666666664</v>
      </c>
    </row>
    <row r="20" spans="1:14" ht="20.100000000000001" customHeight="1" x14ac:dyDescent="0.25">
      <c r="A20" s="17">
        <v>2008</v>
      </c>
      <c r="B20" s="7">
        <v>2.46</v>
      </c>
      <c r="C20" s="7">
        <v>2.65</v>
      </c>
      <c r="D20" s="7">
        <v>2.72</v>
      </c>
      <c r="E20" s="7">
        <v>2.5299999999999998</v>
      </c>
      <c r="F20" s="7">
        <v>2.4500000000000002</v>
      </c>
      <c r="G20" s="7">
        <v>2.38</v>
      </c>
      <c r="H20" s="7">
        <v>2.48</v>
      </c>
      <c r="I20" s="7">
        <v>2.2999999999999998</v>
      </c>
      <c r="J20" s="7">
        <v>2.36</v>
      </c>
      <c r="K20" s="7">
        <v>2.48</v>
      </c>
      <c r="L20" s="7">
        <v>2.95</v>
      </c>
      <c r="M20" s="7">
        <v>3.23</v>
      </c>
      <c r="N20" s="31">
        <f t="shared" si="0"/>
        <v>2.5825</v>
      </c>
    </row>
    <row r="21" spans="1:14" ht="20.100000000000001" customHeight="1" x14ac:dyDescent="0.25">
      <c r="A21" s="18">
        <v>2009</v>
      </c>
      <c r="B21" s="7">
        <v>2.93</v>
      </c>
      <c r="C21" s="7">
        <v>2.95</v>
      </c>
      <c r="D21" s="7">
        <v>2.64</v>
      </c>
      <c r="E21" s="7">
        <v>2.5</v>
      </c>
      <c r="F21" s="7">
        <v>2.5299999999999998</v>
      </c>
      <c r="G21" s="7">
        <v>2.2400000000000002</v>
      </c>
      <c r="H21" s="7">
        <v>2.1</v>
      </c>
      <c r="I21" s="7">
        <v>2.0499999999999998</v>
      </c>
      <c r="J21" s="7">
        <v>2.0499999999999998</v>
      </c>
      <c r="K21" s="7">
        <v>2.0499999999999998</v>
      </c>
      <c r="L21" s="7">
        <v>2.2000000000000002</v>
      </c>
      <c r="M21" s="7">
        <v>2.2000000000000002</v>
      </c>
      <c r="N21" s="30">
        <f t="shared" si="0"/>
        <v>2.37</v>
      </c>
    </row>
    <row r="22" spans="1:14" ht="20.100000000000001" customHeight="1" x14ac:dyDescent="0.25">
      <c r="A22" s="17">
        <v>2010</v>
      </c>
      <c r="B22" s="7">
        <v>2.93</v>
      </c>
      <c r="C22" s="7">
        <v>2.95</v>
      </c>
      <c r="D22" s="7">
        <v>2.64</v>
      </c>
      <c r="E22" s="7">
        <v>2.5</v>
      </c>
      <c r="F22" s="7">
        <v>2.4</v>
      </c>
      <c r="G22" s="7">
        <v>2</v>
      </c>
      <c r="H22" s="7">
        <v>2.2000000000000002</v>
      </c>
      <c r="I22" s="7">
        <v>2.2000000000000002</v>
      </c>
      <c r="J22" s="7">
        <v>2.2000000000000002</v>
      </c>
      <c r="K22" s="7">
        <v>2.2000000000000002</v>
      </c>
      <c r="L22" s="7">
        <v>2.25</v>
      </c>
      <c r="M22" s="7">
        <v>2.35</v>
      </c>
      <c r="N22" s="31">
        <f t="shared" si="0"/>
        <v>2.4016666666666668</v>
      </c>
    </row>
    <row r="23" spans="1:14" ht="20.100000000000001" customHeight="1" x14ac:dyDescent="0.25">
      <c r="A23" s="18">
        <v>2011</v>
      </c>
      <c r="B23" s="7">
        <v>2.5299999999999998</v>
      </c>
      <c r="C23" s="7">
        <v>2.5299999999999998</v>
      </c>
      <c r="D23" s="7">
        <v>2.5299999999999998</v>
      </c>
      <c r="E23" s="7">
        <v>2.65</v>
      </c>
      <c r="F23" s="7">
        <v>2.59</v>
      </c>
      <c r="G23" s="7">
        <v>2.65</v>
      </c>
      <c r="H23" s="7">
        <v>2.4500000000000002</v>
      </c>
      <c r="I23" s="7">
        <v>2.5499999999999998</v>
      </c>
      <c r="J23" s="7">
        <v>2.6</v>
      </c>
      <c r="K23" s="7">
        <v>2.6</v>
      </c>
      <c r="L23" s="7">
        <v>2.65</v>
      </c>
      <c r="M23" s="7">
        <v>2.6</v>
      </c>
      <c r="N23" s="30">
        <f t="shared" si="0"/>
        <v>2.5775000000000001</v>
      </c>
    </row>
    <row r="24" spans="1:14" ht="20.100000000000001" customHeight="1" x14ac:dyDescent="0.25">
      <c r="A24" s="17">
        <v>2012</v>
      </c>
      <c r="B24" s="7">
        <v>2.75</v>
      </c>
      <c r="C24" s="7">
        <v>2.85</v>
      </c>
      <c r="D24" s="7">
        <v>3.08</v>
      </c>
      <c r="E24" s="7">
        <v>3.13</v>
      </c>
      <c r="F24" s="7">
        <v>3.23</v>
      </c>
      <c r="G24" s="7">
        <v>2.6</v>
      </c>
      <c r="H24" s="7">
        <v>2.5499999999999998</v>
      </c>
      <c r="I24" s="7">
        <v>2.4500000000000002</v>
      </c>
      <c r="J24" s="7">
        <v>2.5</v>
      </c>
      <c r="K24" s="7">
        <v>2.6</v>
      </c>
      <c r="L24" s="7">
        <v>2.6</v>
      </c>
      <c r="M24" s="7">
        <v>2.8</v>
      </c>
      <c r="N24" s="31">
        <f t="shared" si="0"/>
        <v>2.7616666666666667</v>
      </c>
    </row>
    <row r="25" spans="1:14" ht="20.100000000000001" customHeight="1" x14ac:dyDescent="0.25">
      <c r="A25" s="18">
        <v>2013</v>
      </c>
      <c r="B25" s="7">
        <v>2.8</v>
      </c>
      <c r="C25" s="7">
        <v>2.9</v>
      </c>
      <c r="D25" s="7">
        <v>2.85</v>
      </c>
      <c r="E25" s="7">
        <v>2.75</v>
      </c>
      <c r="F25" s="7">
        <v>2.8</v>
      </c>
      <c r="G25" s="7">
        <v>2.85</v>
      </c>
      <c r="H25" s="7">
        <v>2.65</v>
      </c>
      <c r="I25" s="7">
        <v>2.5</v>
      </c>
      <c r="J25" s="7">
        <v>2.5</v>
      </c>
      <c r="K25" s="7">
        <v>2.5</v>
      </c>
      <c r="L25" s="7">
        <v>2.5499999999999998</v>
      </c>
      <c r="M25" s="7">
        <v>2.75</v>
      </c>
      <c r="N25" s="30">
        <f t="shared" si="0"/>
        <v>2.6999999999999997</v>
      </c>
    </row>
    <row r="26" spans="1:14" ht="20.100000000000001" customHeight="1" x14ac:dyDescent="0.25">
      <c r="A26" s="17">
        <v>2014</v>
      </c>
      <c r="B26" s="7">
        <v>2.75</v>
      </c>
      <c r="C26" s="7">
        <v>2.75</v>
      </c>
      <c r="D26" s="7">
        <v>2.75</v>
      </c>
      <c r="E26" s="7">
        <v>2.7</v>
      </c>
      <c r="F26" s="7">
        <v>2.75</v>
      </c>
      <c r="G26" s="7">
        <v>2.9</v>
      </c>
      <c r="H26" s="7">
        <v>2.95</v>
      </c>
      <c r="I26" s="7">
        <v>2.6</v>
      </c>
      <c r="J26" s="7">
        <v>2.6</v>
      </c>
      <c r="K26" s="7">
        <v>2.6</v>
      </c>
      <c r="L26" s="7">
        <v>2.65</v>
      </c>
      <c r="M26" s="7">
        <v>2.75</v>
      </c>
      <c r="N26" s="31">
        <f t="shared" si="0"/>
        <v>2.7291666666666665</v>
      </c>
    </row>
    <row r="27" spans="1:14" ht="20.100000000000001" customHeight="1" x14ac:dyDescent="0.25">
      <c r="A27" s="18">
        <v>2015</v>
      </c>
      <c r="B27" s="7">
        <v>3.02</v>
      </c>
      <c r="C27" s="7">
        <v>3.08</v>
      </c>
      <c r="D27" s="7">
        <v>3.1</v>
      </c>
      <c r="E27" s="7">
        <v>3.04</v>
      </c>
      <c r="F27" s="7">
        <v>2.86</v>
      </c>
      <c r="G27" s="7">
        <v>2.79</v>
      </c>
      <c r="H27" s="7">
        <v>2.7</v>
      </c>
      <c r="I27" s="7">
        <v>2.65</v>
      </c>
      <c r="J27" s="7">
        <v>2.64</v>
      </c>
      <c r="K27" s="7">
        <v>2.63</v>
      </c>
      <c r="L27" s="7">
        <v>2.71</v>
      </c>
      <c r="M27" s="7">
        <v>2.63</v>
      </c>
      <c r="N27" s="30">
        <f t="shared" si="0"/>
        <v>2.8208333333333329</v>
      </c>
    </row>
    <row r="28" spans="1:14" ht="20.100000000000001" customHeight="1" x14ac:dyDescent="0.25">
      <c r="A28" s="17">
        <v>2016</v>
      </c>
      <c r="B28" s="7">
        <v>2.81</v>
      </c>
      <c r="C28" s="7">
        <v>2.9</v>
      </c>
      <c r="D28" s="7">
        <v>2.82</v>
      </c>
      <c r="E28" s="7">
        <v>2.93</v>
      </c>
      <c r="F28" s="7">
        <v>2.95</v>
      </c>
      <c r="G28" s="7">
        <v>2.95</v>
      </c>
      <c r="H28" s="7">
        <v>2.95</v>
      </c>
      <c r="I28" s="7">
        <v>2.93</v>
      </c>
      <c r="J28" s="7">
        <v>2.75</v>
      </c>
      <c r="K28" s="7">
        <v>2.85</v>
      </c>
      <c r="L28" s="7">
        <v>2.87</v>
      </c>
      <c r="M28" s="7">
        <v>2.9</v>
      </c>
      <c r="N28" s="31">
        <f t="shared" si="0"/>
        <v>2.8841666666666668</v>
      </c>
    </row>
    <row r="29" spans="1:14" ht="20.100000000000001" customHeight="1" x14ac:dyDescent="0.25">
      <c r="A29" s="18">
        <v>2017</v>
      </c>
      <c r="B29" s="7">
        <v>2.875</v>
      </c>
      <c r="C29" s="7">
        <v>2.9188235294117644</v>
      </c>
      <c r="D29" s="7">
        <v>2.8794791666666661</v>
      </c>
      <c r="E29" s="7">
        <v>2.8967741935483873</v>
      </c>
      <c r="F29" s="7">
        <v>2.7978723404255312</v>
      </c>
      <c r="G29" s="7">
        <v>2.7321428571428563</v>
      </c>
      <c r="H29" s="7">
        <v>2.6670454545454541</v>
      </c>
      <c r="I29" s="7">
        <v>2.7563953488372084</v>
      </c>
      <c r="J29" s="7">
        <v>2.7874117647058823</v>
      </c>
      <c r="K29" s="7">
        <v>2.8463855421686732</v>
      </c>
      <c r="L29" s="7">
        <v>2.9703296703296687</v>
      </c>
      <c r="M29" s="7">
        <v>3.2220338983050838</v>
      </c>
      <c r="N29" s="30">
        <f t="shared" si="0"/>
        <v>2.8624744805072648</v>
      </c>
    </row>
    <row r="30" spans="1:14" ht="20.100000000000001" customHeight="1" x14ac:dyDescent="0.25">
      <c r="A30" s="17">
        <v>2018</v>
      </c>
      <c r="B30" s="11">
        <v>3.32</v>
      </c>
      <c r="C30" s="11">
        <v>3.41103896103896</v>
      </c>
      <c r="D30" s="11">
        <v>3.3372881355932185</v>
      </c>
      <c r="E30" s="11">
        <v>3.2473118279569873</v>
      </c>
      <c r="F30" s="11">
        <v>3.0563025210084023</v>
      </c>
      <c r="G30" s="11">
        <v>2.9264423076923074</v>
      </c>
      <c r="H30" s="11">
        <v>2.9382608695652168</v>
      </c>
      <c r="I30" s="11">
        <v>2.8604999999999992</v>
      </c>
      <c r="J30" s="11">
        <v>2.9906249999999992</v>
      </c>
      <c r="K30" s="11">
        <v>3.0952898550724637</v>
      </c>
      <c r="L30" s="11">
        <v>2.9808080808080799</v>
      </c>
      <c r="M30" s="12">
        <v>3.1080882352941166</v>
      </c>
      <c r="N30" s="32">
        <f t="shared" ref="N30:N35" si="1">AVERAGE(B30:M30)</f>
        <v>3.1059963161691457</v>
      </c>
    </row>
    <row r="31" spans="1:14" ht="20.100000000000001" customHeight="1" x14ac:dyDescent="0.25">
      <c r="A31" s="18">
        <v>2019</v>
      </c>
      <c r="B31" s="9">
        <v>3.058383233532934</v>
      </c>
      <c r="C31" s="9">
        <v>3.032478632478631</v>
      </c>
      <c r="D31" s="9">
        <v>3.0810924369747896</v>
      </c>
      <c r="E31" s="9">
        <v>3.1114583333333328</v>
      </c>
      <c r="F31" s="9">
        <v>3.133606557377048</v>
      </c>
      <c r="G31" s="9">
        <v>3.0534862385321095</v>
      </c>
      <c r="H31" s="9">
        <v>2.9703680981595078</v>
      </c>
      <c r="I31" s="9">
        <v>2.9910714285714284</v>
      </c>
      <c r="J31" s="9">
        <v>3.0033536585365841</v>
      </c>
      <c r="K31" s="9">
        <v>2.9830379746835436</v>
      </c>
      <c r="L31" s="9">
        <v>3.0185534591194969</v>
      </c>
      <c r="M31" s="10">
        <v>3.0311475409836057</v>
      </c>
      <c r="N31" s="33">
        <f t="shared" si="1"/>
        <v>3.0390031326902509</v>
      </c>
    </row>
    <row r="32" spans="1:14" ht="20.100000000000001" customHeight="1" x14ac:dyDescent="0.25">
      <c r="A32" s="17">
        <v>2020</v>
      </c>
      <c r="B32" s="13">
        <v>3.0588888888888892</v>
      </c>
      <c r="C32" s="13">
        <v>3.0917177914110425</v>
      </c>
      <c r="D32" s="13">
        <v>3</v>
      </c>
      <c r="E32" s="13">
        <v>3.12</v>
      </c>
      <c r="F32" s="13">
        <v>3.08</v>
      </c>
      <c r="G32" s="13">
        <v>3.06</v>
      </c>
      <c r="H32" s="13">
        <v>2.91</v>
      </c>
      <c r="I32" s="13">
        <v>2.9132183908045972</v>
      </c>
      <c r="J32" s="13">
        <v>2.9397887323943657</v>
      </c>
      <c r="K32" s="13">
        <v>2.9307189542483649</v>
      </c>
      <c r="L32" s="13">
        <v>2.98</v>
      </c>
      <c r="M32" s="14">
        <v>3.04</v>
      </c>
      <c r="N32" s="27">
        <f t="shared" si="1"/>
        <v>3.0103610631456053</v>
      </c>
    </row>
    <row r="33" spans="1:14" ht="19.5" customHeight="1" x14ac:dyDescent="0.25">
      <c r="A33" s="18">
        <v>2021</v>
      </c>
      <c r="B33" s="15">
        <v>3.07</v>
      </c>
      <c r="C33" s="15">
        <v>3.1</v>
      </c>
      <c r="D33" s="15">
        <v>3.09</v>
      </c>
      <c r="E33" s="15">
        <v>3.05</v>
      </c>
      <c r="F33" s="15">
        <v>3.03</v>
      </c>
      <c r="G33" s="15">
        <v>3</v>
      </c>
      <c r="H33" s="15">
        <v>2.98</v>
      </c>
      <c r="I33" s="15">
        <v>3.01</v>
      </c>
      <c r="J33" s="15">
        <v>3.03</v>
      </c>
      <c r="K33" s="15">
        <v>3.05</v>
      </c>
      <c r="L33" s="15">
        <v>3.19</v>
      </c>
      <c r="M33" s="16">
        <v>3.3</v>
      </c>
      <c r="N33" s="34">
        <f t="shared" si="1"/>
        <v>3.0749999999999997</v>
      </c>
    </row>
    <row r="34" spans="1:14" ht="19.5" customHeight="1" x14ac:dyDescent="0.25">
      <c r="A34" s="18">
        <v>2022</v>
      </c>
      <c r="B34" s="19">
        <v>4.1100000000000003</v>
      </c>
      <c r="C34" s="20">
        <v>4.47</v>
      </c>
      <c r="D34" s="20">
        <v>4.17</v>
      </c>
      <c r="E34" s="20">
        <v>3.91</v>
      </c>
      <c r="F34" s="20">
        <v>3.7</v>
      </c>
      <c r="G34" s="20">
        <v>3.46</v>
      </c>
      <c r="H34" s="20">
        <v>3.38</v>
      </c>
      <c r="I34" s="20">
        <v>3.47</v>
      </c>
      <c r="J34" s="20">
        <v>3.5277083330000001</v>
      </c>
      <c r="K34" s="20">
        <v>3.7628205129999999</v>
      </c>
      <c r="L34" s="20">
        <v>3.8546082949999998</v>
      </c>
      <c r="M34" s="21">
        <v>3.9260309279999999</v>
      </c>
      <c r="N34" s="35">
        <f t="shared" si="1"/>
        <v>3.8117640057500002</v>
      </c>
    </row>
    <row r="35" spans="1:14" ht="19.5" customHeight="1" x14ac:dyDescent="0.25">
      <c r="A35" s="18">
        <v>2023</v>
      </c>
      <c r="B35" s="52">
        <v>4.0990000000000002</v>
      </c>
      <c r="C35" s="53">
        <v>4.2728632480000002</v>
      </c>
      <c r="D35" s="53">
        <v>4.2221036590000001</v>
      </c>
      <c r="E35" s="53">
        <v>4.2136792449999998</v>
      </c>
      <c r="F35" s="53">
        <v>4.15625</v>
      </c>
      <c r="G35" s="53">
        <v>4.1439252340000001</v>
      </c>
      <c r="H35" s="53">
        <v>4.1326642339999999</v>
      </c>
      <c r="I35" s="53">
        <v>4.0369999999999999</v>
      </c>
      <c r="J35" s="53"/>
      <c r="K35" s="53"/>
      <c r="L35" s="53"/>
      <c r="M35" s="53"/>
      <c r="N35" s="60">
        <f t="shared" si="1"/>
        <v>4.1596857025</v>
      </c>
    </row>
    <row r="36" spans="1:14" ht="24.75" customHeight="1" x14ac:dyDescent="0.25">
      <c r="A36" s="8"/>
    </row>
    <row r="37" spans="1:14" ht="24.75" customHeight="1" x14ac:dyDescent="0.3">
      <c r="A37" s="65" t="s">
        <v>23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25"/>
    </row>
    <row r="38" spans="1:14" ht="19.5" customHeight="1" x14ac:dyDescent="0.2">
      <c r="A38" t="s">
        <v>13</v>
      </c>
      <c r="B38" t="s">
        <v>0</v>
      </c>
      <c r="C38" t="s">
        <v>1</v>
      </c>
      <c r="D38" t="s">
        <v>2</v>
      </c>
      <c r="E38" t="s">
        <v>3</v>
      </c>
      <c r="F38" t="s">
        <v>4</v>
      </c>
      <c r="G38" t="s">
        <v>5</v>
      </c>
      <c r="H38" t="s">
        <v>6</v>
      </c>
      <c r="I38" t="s">
        <v>7</v>
      </c>
      <c r="J38" t="s">
        <v>8</v>
      </c>
      <c r="K38" t="s">
        <v>9</v>
      </c>
      <c r="L38" t="s">
        <v>10</v>
      </c>
      <c r="M38" t="s">
        <v>11</v>
      </c>
      <c r="N38" s="24" t="s">
        <v>12</v>
      </c>
    </row>
    <row r="39" spans="1:14" ht="20.25" customHeight="1" x14ac:dyDescent="0.25">
      <c r="A39" s="38">
        <v>2015</v>
      </c>
      <c r="B39" s="39">
        <v>4.42</v>
      </c>
      <c r="C39" s="39">
        <v>4.3600000000000003</v>
      </c>
      <c r="D39" s="39">
        <v>4.4000000000000004</v>
      </c>
      <c r="E39" s="39">
        <v>4.3899999999999997</v>
      </c>
      <c r="F39" s="39">
        <v>4.29</v>
      </c>
      <c r="G39" s="39">
        <v>4.37</v>
      </c>
      <c r="H39" s="39">
        <v>4.3499999999999996</v>
      </c>
      <c r="I39" s="39">
        <v>4.26</v>
      </c>
      <c r="J39" s="39">
        <v>4.24</v>
      </c>
      <c r="K39" s="39">
        <v>4.24</v>
      </c>
      <c r="L39" s="39">
        <v>4.3</v>
      </c>
      <c r="M39" s="39">
        <v>4.09</v>
      </c>
      <c r="N39" s="27">
        <f t="shared" ref="N39:N46" si="2">AVERAGE(B39:M39)</f>
        <v>4.3091666666666661</v>
      </c>
    </row>
    <row r="40" spans="1:14" ht="20.25" customHeight="1" x14ac:dyDescent="0.25">
      <c r="A40" s="38">
        <v>2016</v>
      </c>
      <c r="B40" s="40">
        <v>4.26</v>
      </c>
      <c r="C40" s="40">
        <v>4.41</v>
      </c>
      <c r="D40" s="40">
        <v>4.26</v>
      </c>
      <c r="E40" s="40">
        <v>4.28</v>
      </c>
      <c r="F40" s="40">
        <v>4.33</v>
      </c>
      <c r="G40" s="40">
        <v>4.3099999999999996</v>
      </c>
      <c r="H40" s="40">
        <v>4.24</v>
      </c>
      <c r="I40" s="40">
        <v>4.28</v>
      </c>
      <c r="J40" s="40">
        <v>4.16</v>
      </c>
      <c r="K40" s="40">
        <v>4.18</v>
      </c>
      <c r="L40" s="40">
        <v>4.32</v>
      </c>
      <c r="M40" s="40">
        <v>4.24</v>
      </c>
      <c r="N40" s="28">
        <f t="shared" si="2"/>
        <v>4.2725</v>
      </c>
    </row>
    <row r="41" spans="1:14" ht="24.95" customHeight="1" x14ac:dyDescent="0.25">
      <c r="A41" s="38">
        <v>2017</v>
      </c>
      <c r="B41" s="41">
        <v>4.21</v>
      </c>
      <c r="C41" s="42">
        <v>4.21</v>
      </c>
      <c r="D41" s="41">
        <v>4.26</v>
      </c>
      <c r="E41" s="41">
        <v>4.2300000000000004</v>
      </c>
      <c r="F41" s="41">
        <v>4.13</v>
      </c>
      <c r="G41" s="41">
        <v>4.1399999999999997</v>
      </c>
      <c r="H41" s="42">
        <v>4.16</v>
      </c>
      <c r="I41" s="42">
        <v>4.13</v>
      </c>
      <c r="J41" s="42">
        <v>4.1399999999999997</v>
      </c>
      <c r="K41" s="42">
        <v>4.1399999999999997</v>
      </c>
      <c r="L41" s="42">
        <v>4.29</v>
      </c>
      <c r="M41" s="42">
        <v>4.22</v>
      </c>
      <c r="N41" s="27">
        <f t="shared" si="2"/>
        <v>4.1883333333333335</v>
      </c>
    </row>
    <row r="42" spans="1:14" ht="20.25" customHeight="1" x14ac:dyDescent="0.25">
      <c r="A42" s="38">
        <v>2018</v>
      </c>
      <c r="B42" s="40">
        <v>4.38</v>
      </c>
      <c r="C42" s="40">
        <v>4.42</v>
      </c>
      <c r="D42" s="40">
        <v>4.33</v>
      </c>
      <c r="E42" s="40">
        <v>4.3899999999999997</v>
      </c>
      <c r="F42" s="40">
        <v>4.2300000000000004</v>
      </c>
      <c r="G42" s="40">
        <v>4.2300000000000004</v>
      </c>
      <c r="H42" s="40">
        <v>4.37</v>
      </c>
      <c r="I42" s="40">
        <v>4.3</v>
      </c>
      <c r="J42" s="40">
        <v>4.42</v>
      </c>
      <c r="K42" s="40">
        <v>4.45</v>
      </c>
      <c r="L42" s="40">
        <v>4.3099999999999996</v>
      </c>
      <c r="M42" s="40">
        <v>4.25</v>
      </c>
      <c r="N42" s="28">
        <f t="shared" si="2"/>
        <v>4.3400000000000007</v>
      </c>
    </row>
    <row r="43" spans="1:14" ht="19.5" customHeight="1" x14ac:dyDescent="0.25">
      <c r="A43" s="38">
        <v>2019</v>
      </c>
      <c r="B43" s="42">
        <v>4.4400000000000004</v>
      </c>
      <c r="C43" s="42">
        <v>4.41</v>
      </c>
      <c r="D43" s="42">
        <v>4.4400000000000004</v>
      </c>
      <c r="E43" s="42">
        <v>4.45</v>
      </c>
      <c r="F43" s="42">
        <v>4.42</v>
      </c>
      <c r="G43" s="42">
        <v>4.37</v>
      </c>
      <c r="H43" s="42">
        <v>4.32</v>
      </c>
      <c r="I43" s="42">
        <v>4.33</v>
      </c>
      <c r="J43" s="42">
        <v>4.3899999999999997</v>
      </c>
      <c r="K43" s="42">
        <v>4.34</v>
      </c>
      <c r="L43" s="42">
        <v>4.43</v>
      </c>
      <c r="M43" s="42">
        <v>4.47</v>
      </c>
      <c r="N43" s="27">
        <f t="shared" si="2"/>
        <v>4.4008333333333338</v>
      </c>
    </row>
    <row r="44" spans="1:14" ht="19.5" customHeight="1" x14ac:dyDescent="0.25">
      <c r="A44" s="38">
        <v>2020</v>
      </c>
      <c r="B44" s="40">
        <v>4.42</v>
      </c>
      <c r="C44" s="40">
        <v>4.43</v>
      </c>
      <c r="D44" s="40">
        <v>4.43</v>
      </c>
      <c r="E44" s="40">
        <v>4.3</v>
      </c>
      <c r="F44" s="40">
        <v>4.3</v>
      </c>
      <c r="G44" s="40">
        <v>4.51</v>
      </c>
      <c r="H44" s="40">
        <v>4.58</v>
      </c>
      <c r="I44" s="40">
        <v>4.5199999999999996</v>
      </c>
      <c r="J44" s="40">
        <v>4.46</v>
      </c>
      <c r="K44" s="40">
        <v>4.46</v>
      </c>
      <c r="L44" s="40">
        <v>4.49</v>
      </c>
      <c r="M44" s="40">
        <v>4.53</v>
      </c>
      <c r="N44" s="28">
        <f t="shared" si="2"/>
        <v>4.4524999999999997</v>
      </c>
    </row>
    <row r="45" spans="1:14" ht="19.5" customHeight="1" x14ac:dyDescent="0.25">
      <c r="A45" s="38">
        <v>2021</v>
      </c>
      <c r="B45" s="42">
        <v>4.46</v>
      </c>
      <c r="C45" s="42">
        <v>4.46</v>
      </c>
      <c r="D45" s="42">
        <v>4.45</v>
      </c>
      <c r="E45" s="42">
        <v>4.49</v>
      </c>
      <c r="F45" s="42">
        <v>4.46</v>
      </c>
      <c r="G45" s="42">
        <v>4.41</v>
      </c>
      <c r="H45" s="42">
        <v>4.42</v>
      </c>
      <c r="I45" s="42">
        <v>4.55</v>
      </c>
      <c r="J45" s="42">
        <v>4.42</v>
      </c>
      <c r="K45" s="42">
        <v>4.41</v>
      </c>
      <c r="L45" s="42">
        <v>4.41</v>
      </c>
      <c r="M45" s="42">
        <v>4.7</v>
      </c>
      <c r="N45" s="27">
        <f t="shared" si="2"/>
        <v>4.47</v>
      </c>
    </row>
    <row r="46" spans="1:14" ht="19.5" customHeight="1" x14ac:dyDescent="0.25">
      <c r="A46" s="38">
        <v>2022</v>
      </c>
      <c r="B46" s="43">
        <v>5.18</v>
      </c>
      <c r="C46" s="43">
        <v>5.28</v>
      </c>
      <c r="D46" s="43">
        <v>5.04</v>
      </c>
      <c r="E46" s="43">
        <v>5.01</v>
      </c>
      <c r="F46" s="43">
        <v>5.0599999999999996</v>
      </c>
      <c r="G46" s="43">
        <v>5.01</v>
      </c>
      <c r="H46" s="43">
        <v>5.07</v>
      </c>
      <c r="I46" s="43">
        <v>5.19</v>
      </c>
      <c r="J46" s="43">
        <v>5.19</v>
      </c>
      <c r="K46" s="43">
        <v>5.1889743590000004</v>
      </c>
      <c r="L46" s="43">
        <v>5.1852150540000004</v>
      </c>
      <c r="M46" s="43">
        <v>5.2895569619999998</v>
      </c>
      <c r="N46" s="28">
        <f t="shared" si="2"/>
        <v>5.1411455312499994</v>
      </c>
    </row>
    <row r="47" spans="1:14" ht="19.5" customHeight="1" x14ac:dyDescent="0.25">
      <c r="A47" s="38">
        <v>2023</v>
      </c>
      <c r="B47" s="54">
        <v>5.3980861239999998</v>
      </c>
      <c r="C47" s="54">
        <v>5.4517241380000003</v>
      </c>
      <c r="D47" s="54">
        <v>5.398190789</v>
      </c>
      <c r="E47" s="54">
        <v>5.5102564100000002</v>
      </c>
      <c r="F47" s="54">
        <v>5.5384476530000004</v>
      </c>
      <c r="G47" s="54">
        <v>5.5484848480000002</v>
      </c>
      <c r="H47" s="54">
        <v>5.6010288069999996</v>
      </c>
      <c r="I47" s="54">
        <v>5.4779999999999998</v>
      </c>
      <c r="J47" s="54"/>
      <c r="K47" s="54"/>
      <c r="L47" s="54"/>
      <c r="M47" s="54"/>
      <c r="N47" s="55">
        <f>AVERAGE(B47:M47)</f>
        <v>5.4905273461249999</v>
      </c>
    </row>
    <row r="48" spans="1:14" ht="24.75" customHeight="1" x14ac:dyDescent="0.25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</row>
    <row r="49" spans="1:14" ht="18.75" x14ac:dyDescent="0.3">
      <c r="A49" s="65" t="s">
        <v>18</v>
      </c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25"/>
    </row>
    <row r="50" spans="1:14" ht="19.5" customHeight="1" x14ac:dyDescent="0.2">
      <c r="A50" s="23" t="s">
        <v>13</v>
      </c>
      <c r="B50" s="23" t="s">
        <v>0</v>
      </c>
      <c r="C50" s="23" t="s">
        <v>1</v>
      </c>
      <c r="D50" s="23" t="s">
        <v>2</v>
      </c>
      <c r="E50" s="23" t="s">
        <v>3</v>
      </c>
      <c r="F50" s="23" t="s">
        <v>4</v>
      </c>
      <c r="G50" s="23" t="s">
        <v>5</v>
      </c>
      <c r="H50" s="23" t="s">
        <v>6</v>
      </c>
      <c r="I50" s="23" t="s">
        <v>7</v>
      </c>
      <c r="J50" s="23" t="s">
        <v>8</v>
      </c>
      <c r="K50" s="23" t="s">
        <v>9</v>
      </c>
      <c r="L50" s="23" t="s">
        <v>10</v>
      </c>
      <c r="M50" s="23" t="s">
        <v>11</v>
      </c>
      <c r="N50" s="24" t="s">
        <v>12</v>
      </c>
    </row>
    <row r="51" spans="1:14" ht="20.100000000000001" customHeight="1" x14ac:dyDescent="0.25">
      <c r="A51" s="38">
        <v>2015</v>
      </c>
      <c r="B51" s="44">
        <v>2.69</v>
      </c>
      <c r="C51" s="44">
        <v>2.71</v>
      </c>
      <c r="D51" s="44">
        <v>2.84</v>
      </c>
      <c r="E51" s="44">
        <v>2.88</v>
      </c>
      <c r="F51" s="44">
        <v>2.86</v>
      </c>
      <c r="G51" s="44">
        <v>2.73</v>
      </c>
      <c r="H51" s="44">
        <v>2.63</v>
      </c>
      <c r="I51" s="44">
        <v>2.64</v>
      </c>
      <c r="J51" s="44">
        <v>2.63</v>
      </c>
      <c r="K51" s="44">
        <v>2.66</v>
      </c>
      <c r="L51" s="44">
        <v>2.63</v>
      </c>
      <c r="M51" s="44">
        <v>2.64</v>
      </c>
      <c r="N51" s="45">
        <f>AVERAGE(Tabla134414298953813513613713813914014114214314414514614714814915015115215315415622[[#This Row],[ENERO]:[DICIEMBRE]])</f>
        <v>2.7116666666666664</v>
      </c>
    </row>
    <row r="52" spans="1:14" ht="20.100000000000001" customHeight="1" x14ac:dyDescent="0.25">
      <c r="A52" s="38">
        <v>2016</v>
      </c>
      <c r="B52" s="40">
        <v>2.71</v>
      </c>
      <c r="C52" s="40">
        <v>2.76</v>
      </c>
      <c r="D52" s="40">
        <v>2.86</v>
      </c>
      <c r="E52" s="40">
        <v>2.78</v>
      </c>
      <c r="F52" s="40">
        <v>2.87</v>
      </c>
      <c r="G52" s="40">
        <v>2.89</v>
      </c>
      <c r="H52" s="40">
        <v>2.95</v>
      </c>
      <c r="I52" s="40">
        <v>2.98</v>
      </c>
      <c r="J52" s="40">
        <v>2.95</v>
      </c>
      <c r="K52" s="40">
        <v>2.96</v>
      </c>
      <c r="L52" s="40">
        <v>2.95</v>
      </c>
      <c r="M52" s="40">
        <v>2.97</v>
      </c>
      <c r="N52" s="46">
        <f>AVERAGE(Tabla134414298953813513613713813914014114214314414514614714814915015115215315415622[[#This Row],[ENERO]:[DICIEMBRE]])</f>
        <v>2.8858333333333337</v>
      </c>
    </row>
    <row r="53" spans="1:14" ht="20.100000000000001" customHeight="1" x14ac:dyDescent="0.25">
      <c r="A53" s="38">
        <v>2017</v>
      </c>
      <c r="B53" s="41">
        <v>2.89</v>
      </c>
      <c r="C53" s="42">
        <v>2.91</v>
      </c>
      <c r="D53" s="41">
        <v>2.92</v>
      </c>
      <c r="E53" s="41">
        <v>2.88</v>
      </c>
      <c r="F53" s="41">
        <v>2.89</v>
      </c>
      <c r="G53" s="41">
        <v>2.84</v>
      </c>
      <c r="H53" s="42">
        <v>2.92</v>
      </c>
      <c r="I53" s="42">
        <v>2.88</v>
      </c>
      <c r="J53" s="42">
        <v>2.91</v>
      </c>
      <c r="K53" s="42">
        <v>3</v>
      </c>
      <c r="L53" s="42">
        <v>3</v>
      </c>
      <c r="M53" s="42">
        <v>2.98</v>
      </c>
      <c r="N53" s="45">
        <f>AVERAGE(Tabla134414298953813513613713813914014114214314414514614714814915015115215315415622[[#This Row],[ENERO]:[DICIEMBRE]])</f>
        <v>2.918333333333333</v>
      </c>
    </row>
    <row r="54" spans="1:14" ht="20.100000000000001" customHeight="1" x14ac:dyDescent="0.25">
      <c r="A54" s="38">
        <v>2018</v>
      </c>
      <c r="B54" s="40">
        <v>2.92</v>
      </c>
      <c r="C54" s="40">
        <v>3.01</v>
      </c>
      <c r="D54" s="40">
        <v>3.03</v>
      </c>
      <c r="E54" s="40">
        <v>2.99</v>
      </c>
      <c r="F54" s="40">
        <v>2.91</v>
      </c>
      <c r="G54" s="40">
        <v>2.94</v>
      </c>
      <c r="H54" s="40">
        <v>2.92</v>
      </c>
      <c r="I54" s="40">
        <v>2.9</v>
      </c>
      <c r="J54" s="40">
        <v>2.89</v>
      </c>
      <c r="K54" s="40">
        <v>3.01</v>
      </c>
      <c r="L54" s="40">
        <v>2.89</v>
      </c>
      <c r="M54" s="40">
        <v>2.87</v>
      </c>
      <c r="N54" s="46">
        <f>AVERAGE(Tabla134414298953813513613713813914014114214314414514614714814915015115215315415622[[#This Row],[ENERO]:[DICIEMBRE]])</f>
        <v>2.9399999999999995</v>
      </c>
    </row>
    <row r="55" spans="1:14" ht="20.100000000000001" customHeight="1" x14ac:dyDescent="0.25">
      <c r="A55" s="38">
        <v>2019</v>
      </c>
      <c r="B55" s="42">
        <v>2.84</v>
      </c>
      <c r="C55" s="42">
        <v>2.87</v>
      </c>
      <c r="D55" s="42">
        <v>2.8</v>
      </c>
      <c r="E55" s="42">
        <v>2.79</v>
      </c>
      <c r="F55" s="42">
        <v>2.78</v>
      </c>
      <c r="G55" s="42">
        <v>2.83</v>
      </c>
      <c r="H55" s="42">
        <v>2.78</v>
      </c>
      <c r="I55" s="42">
        <v>2.86</v>
      </c>
      <c r="J55" s="42">
        <v>2.83</v>
      </c>
      <c r="K55" s="42">
        <v>2.84</v>
      </c>
      <c r="L55" s="42">
        <v>2.84</v>
      </c>
      <c r="M55" s="42">
        <v>2.84</v>
      </c>
      <c r="N55" s="45">
        <f>AVERAGE(Tabla134414298953813513613713813914014114214314414514614714814915015115215315415622[[#This Row],[ENERO]:[DICIEMBRE]])</f>
        <v>2.8250000000000006</v>
      </c>
    </row>
    <row r="56" spans="1:14" ht="20.100000000000001" customHeight="1" x14ac:dyDescent="0.25">
      <c r="A56" s="38">
        <v>2020</v>
      </c>
      <c r="B56" s="40">
        <v>2.82</v>
      </c>
      <c r="C56" s="40">
        <v>2.89</v>
      </c>
      <c r="D56" s="40">
        <v>2.89</v>
      </c>
      <c r="E56" s="40">
        <v>2.99</v>
      </c>
      <c r="F56" s="40">
        <v>2.92</v>
      </c>
      <c r="G56" s="40">
        <v>2.7</v>
      </c>
      <c r="H56" s="40">
        <v>2.73</v>
      </c>
      <c r="I56" s="40">
        <v>2.72</v>
      </c>
      <c r="J56" s="40">
        <v>2.76</v>
      </c>
      <c r="K56" s="40">
        <v>2.74</v>
      </c>
      <c r="L56" s="40">
        <v>2.77</v>
      </c>
      <c r="M56" s="40">
        <v>2.75</v>
      </c>
      <c r="N56" s="46">
        <f>AVERAGE(Tabla134414298953813513613713813914014114214314414514614714814915015115215315415622[[#This Row],[ENERO]:[DICIEMBRE]])</f>
        <v>2.8066666666666671</v>
      </c>
    </row>
    <row r="57" spans="1:14" ht="20.100000000000001" customHeight="1" x14ac:dyDescent="0.25">
      <c r="A57" s="38">
        <v>2021</v>
      </c>
      <c r="B57" s="42">
        <v>2.84</v>
      </c>
      <c r="C57" s="42">
        <v>2.84</v>
      </c>
      <c r="D57" s="42">
        <v>2.81</v>
      </c>
      <c r="E57" s="42">
        <v>2.85</v>
      </c>
      <c r="F57" s="42">
        <v>2.84</v>
      </c>
      <c r="G57" s="42">
        <v>2.84</v>
      </c>
      <c r="H57" s="42">
        <v>2.84</v>
      </c>
      <c r="I57" s="42">
        <v>2.84</v>
      </c>
      <c r="J57" s="42">
        <v>2.85</v>
      </c>
      <c r="K57" s="42">
        <v>2.89</v>
      </c>
      <c r="L57" s="42">
        <v>2.9</v>
      </c>
      <c r="M57" s="42">
        <v>3</v>
      </c>
      <c r="N57" s="45">
        <f>AVERAGE(Tabla134414298953813513613713813914014114214314414514614714814915015115215315415622[[#This Row],[ENERO]:[DICIEMBRE]])</f>
        <v>2.8616666666666668</v>
      </c>
    </row>
    <row r="58" spans="1:14" ht="20.100000000000001" customHeight="1" x14ac:dyDescent="0.25">
      <c r="A58" s="38">
        <v>2022</v>
      </c>
      <c r="B58" s="43">
        <v>3.11</v>
      </c>
      <c r="C58" s="43">
        <v>3.02</v>
      </c>
      <c r="D58" s="43">
        <v>3.05</v>
      </c>
      <c r="E58" s="43">
        <v>3.02</v>
      </c>
      <c r="F58" s="43">
        <v>2.94</v>
      </c>
      <c r="G58" s="43">
        <v>2.89</v>
      </c>
      <c r="H58" s="43">
        <v>2.85</v>
      </c>
      <c r="I58" s="43">
        <v>2.91</v>
      </c>
      <c r="J58" s="43">
        <v>2.95</v>
      </c>
      <c r="K58" s="43">
        <v>2.9403153149999999</v>
      </c>
      <c r="L58" s="43">
        <v>2.9473429950000001</v>
      </c>
      <c r="M58" s="43">
        <v>2.9598901099999999</v>
      </c>
      <c r="N58" s="46">
        <f>AVERAGE(Tabla134414298953813513613713813914014114214314414514614714814915015115215315415622[[#This Row],[ENERO]:[DICIEMBRE]])</f>
        <v>2.9656290350000005</v>
      </c>
    </row>
    <row r="59" spans="1:14" ht="20.100000000000001" customHeight="1" x14ac:dyDescent="0.25">
      <c r="A59" s="38">
        <v>2023</v>
      </c>
      <c r="B59" s="54">
        <v>2.9808189660000002</v>
      </c>
      <c r="C59" s="54">
        <v>3.028193833</v>
      </c>
      <c r="D59" s="54">
        <v>3.0183385579999999</v>
      </c>
      <c r="E59" s="54">
        <v>3.031707317</v>
      </c>
      <c r="F59" s="54">
        <v>3.049113475</v>
      </c>
      <c r="G59" s="54">
        <v>3.0417475729999999</v>
      </c>
      <c r="H59" s="54">
        <v>3.045785441</v>
      </c>
      <c r="I59" s="54">
        <v>3.0293999999999999</v>
      </c>
      <c r="J59" s="54"/>
      <c r="K59" s="54"/>
      <c r="L59" s="54"/>
      <c r="M59" s="54"/>
      <c r="N59" s="56">
        <f>AVERAGE(Tabla134414298953813513613713813914014114214314414514614714814915015115215315415622[[#This Row],[ENERO]:[DICIEMBRE]])</f>
        <v>3.0281381453749998</v>
      </c>
    </row>
    <row r="60" spans="1:14" x14ac:dyDescent="0.2">
      <c r="N60" s="26"/>
    </row>
    <row r="61" spans="1:14" ht="20.25" customHeight="1" x14ac:dyDescent="0.3">
      <c r="A61" s="65" t="s">
        <v>22</v>
      </c>
      <c r="B61" s="65"/>
      <c r="C61" s="65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25"/>
    </row>
    <row r="62" spans="1:14" ht="20.25" customHeight="1" x14ac:dyDescent="0.2">
      <c r="A62" t="s">
        <v>13</v>
      </c>
      <c r="B62" t="s">
        <v>0</v>
      </c>
      <c r="C62" t="s">
        <v>1</v>
      </c>
      <c r="D62" t="s">
        <v>2</v>
      </c>
      <c r="E62" t="s">
        <v>3</v>
      </c>
      <c r="F62" t="s">
        <v>4</v>
      </c>
      <c r="G62" t="s">
        <v>5</v>
      </c>
      <c r="H62" t="s">
        <v>6</v>
      </c>
      <c r="I62" t="s">
        <v>7</v>
      </c>
      <c r="J62" t="s">
        <v>8</v>
      </c>
      <c r="K62" t="s">
        <v>9</v>
      </c>
      <c r="L62" t="s">
        <v>10</v>
      </c>
      <c r="M62" t="s">
        <v>11</v>
      </c>
      <c r="N62" s="24" t="s">
        <v>12</v>
      </c>
    </row>
    <row r="63" spans="1:14" ht="20.100000000000001" customHeight="1" x14ac:dyDescent="0.25">
      <c r="A63" s="38">
        <v>2015</v>
      </c>
      <c r="B63" s="39">
        <v>2.1800000000000002</v>
      </c>
      <c r="C63" s="39">
        <v>2.12</v>
      </c>
      <c r="D63" s="39">
        <v>2.16</v>
      </c>
      <c r="E63" s="39">
        <v>2.21</v>
      </c>
      <c r="F63" s="39">
        <v>2.13</v>
      </c>
      <c r="G63" s="39">
        <v>2.09</v>
      </c>
      <c r="H63" s="39">
        <v>2.0099999999999998</v>
      </c>
      <c r="I63" s="39">
        <v>1.99</v>
      </c>
      <c r="J63" s="39">
        <v>1.93</v>
      </c>
      <c r="K63" s="39">
        <v>1.96</v>
      </c>
      <c r="L63" s="39">
        <v>1.96</v>
      </c>
      <c r="M63" s="39">
        <v>1.97</v>
      </c>
      <c r="N63" s="47">
        <f>AVERAGE(Tabla1344142989538135136137138139140141142143144145146147148149150151152153154156157158[[#This Row],[ENERO]:[DICIEMBRE]])</f>
        <v>2.0591666666666666</v>
      </c>
    </row>
    <row r="64" spans="1:14" ht="20.100000000000001" customHeight="1" x14ac:dyDescent="0.25">
      <c r="A64" s="38">
        <v>2016</v>
      </c>
      <c r="B64" s="40">
        <v>2</v>
      </c>
      <c r="C64" s="40">
        <v>2.02</v>
      </c>
      <c r="D64" s="40">
        <v>2.0299999999999998</v>
      </c>
      <c r="E64" s="40">
        <v>2.06</v>
      </c>
      <c r="F64" s="40">
        <v>2.12</v>
      </c>
      <c r="G64" s="40">
        <v>2.11</v>
      </c>
      <c r="H64" s="40">
        <v>2.11</v>
      </c>
      <c r="I64" s="40">
        <v>2.0699999999999998</v>
      </c>
      <c r="J64" s="40">
        <v>2.0699999999999998</v>
      </c>
      <c r="K64" s="40">
        <v>2.08</v>
      </c>
      <c r="L64" s="40">
        <v>2.11</v>
      </c>
      <c r="M64" s="40">
        <v>2.13</v>
      </c>
      <c r="N64" s="48">
        <f>AVERAGE(Tabla1344142989538135136137138139140141142143144145146147148149150151152153154156157158[[#This Row],[ENERO]:[DICIEMBRE]])</f>
        <v>2.0758333333333332</v>
      </c>
    </row>
    <row r="65" spans="1:14" ht="20.100000000000001" customHeight="1" x14ac:dyDescent="0.25">
      <c r="A65" s="38">
        <v>2017</v>
      </c>
      <c r="B65" s="41">
        <v>2.12</v>
      </c>
      <c r="C65" s="42">
        <v>2.12</v>
      </c>
      <c r="D65" s="41">
        <v>2.14</v>
      </c>
      <c r="E65" s="41">
        <v>2.15</v>
      </c>
      <c r="F65" s="41">
        <v>2.1</v>
      </c>
      <c r="G65" s="41">
        <v>2.09</v>
      </c>
      <c r="H65" s="42">
        <v>2.0299999999999998</v>
      </c>
      <c r="I65" s="42">
        <v>2.0699999999999998</v>
      </c>
      <c r="J65" s="42">
        <v>2.06</v>
      </c>
      <c r="K65" s="42">
        <v>2.09</v>
      </c>
      <c r="L65" s="42">
        <v>2.11</v>
      </c>
      <c r="M65" s="42">
        <v>2.17</v>
      </c>
      <c r="N65" s="47">
        <f>AVERAGE(Tabla1344142989538135136137138139140141142143144145146147148149150151152153154156157158[[#This Row],[ENERO]:[DICIEMBRE]])</f>
        <v>2.1041666666666665</v>
      </c>
    </row>
    <row r="66" spans="1:14" ht="20.100000000000001" customHeight="1" x14ac:dyDescent="0.25">
      <c r="A66" s="38">
        <v>2018</v>
      </c>
      <c r="B66" s="40">
        <v>2.23</v>
      </c>
      <c r="C66" s="40">
        <v>2.25</v>
      </c>
      <c r="D66" s="40">
        <v>2.23</v>
      </c>
      <c r="E66" s="40">
        <v>2.16</v>
      </c>
      <c r="F66" s="40">
        <v>2.1</v>
      </c>
      <c r="G66" s="40">
        <v>2.1</v>
      </c>
      <c r="H66" s="40">
        <v>2.11</v>
      </c>
      <c r="I66" s="40">
        <v>2.09</v>
      </c>
      <c r="J66" s="40">
        <v>2.08</v>
      </c>
      <c r="K66" s="40">
        <v>2.0299999999999998</v>
      </c>
      <c r="L66" s="40">
        <v>2.08</v>
      </c>
      <c r="M66" s="40">
        <v>2.0699999999999998</v>
      </c>
      <c r="N66" s="48">
        <f>AVERAGE(Tabla1344142989538135136137138139140141142143144145146147148149150151152153154156157158[[#This Row],[ENERO]:[DICIEMBRE]])</f>
        <v>2.1274999999999999</v>
      </c>
    </row>
    <row r="67" spans="1:14" ht="20.100000000000001" customHeight="1" x14ac:dyDescent="0.25">
      <c r="A67" s="38">
        <v>2019</v>
      </c>
      <c r="B67" s="42">
        <v>2.12</v>
      </c>
      <c r="C67" s="42">
        <v>2.11</v>
      </c>
      <c r="D67" s="42">
        <v>2.09</v>
      </c>
      <c r="E67" s="42">
        <v>2.09</v>
      </c>
      <c r="F67" s="42">
        <v>2.1</v>
      </c>
      <c r="G67" s="42">
        <v>2.09</v>
      </c>
      <c r="H67" s="42">
        <v>2.08</v>
      </c>
      <c r="I67" s="42">
        <v>2.12</v>
      </c>
      <c r="J67" s="42">
        <v>2.09</v>
      </c>
      <c r="K67" s="42">
        <v>2.08</v>
      </c>
      <c r="L67" s="42">
        <v>2.1</v>
      </c>
      <c r="M67" s="42">
        <v>2.1</v>
      </c>
      <c r="N67" s="47">
        <f>AVERAGE(Tabla1344142989538135136137138139140141142143144145146147148149150151152153154156157158[[#This Row],[ENERO]:[DICIEMBRE]])</f>
        <v>2.0975000000000001</v>
      </c>
    </row>
    <row r="68" spans="1:14" ht="20.100000000000001" customHeight="1" x14ac:dyDescent="0.25">
      <c r="A68" s="38">
        <v>2020</v>
      </c>
      <c r="B68" s="40">
        <v>2.14</v>
      </c>
      <c r="C68" s="40">
        <v>2.14</v>
      </c>
      <c r="D68" s="40">
        <v>2.12</v>
      </c>
      <c r="E68" s="40">
        <v>2.13</v>
      </c>
      <c r="F68" s="40">
        <v>2.14</v>
      </c>
      <c r="G68" s="40">
        <v>2.11</v>
      </c>
      <c r="H68" s="40">
        <v>2.12</v>
      </c>
      <c r="I68" s="40">
        <v>2.12</v>
      </c>
      <c r="J68" s="40">
        <v>2.1</v>
      </c>
      <c r="K68" s="40">
        <v>2.1</v>
      </c>
      <c r="L68" s="40">
        <v>2.1</v>
      </c>
      <c r="M68" s="40">
        <v>2.12</v>
      </c>
      <c r="N68" s="48">
        <f>AVERAGE(Tabla1344142989538135136137138139140141142143144145146147148149150151152153154156157158[[#This Row],[ENERO]:[DICIEMBRE]])</f>
        <v>2.1200000000000006</v>
      </c>
    </row>
    <row r="69" spans="1:14" ht="20.100000000000001" customHeight="1" x14ac:dyDescent="0.25">
      <c r="A69" s="38">
        <v>2021</v>
      </c>
      <c r="B69" s="42">
        <v>2.12</v>
      </c>
      <c r="C69" s="42">
        <v>2.14</v>
      </c>
      <c r="D69" s="42">
        <v>2.14</v>
      </c>
      <c r="E69" s="42">
        <v>2.12</v>
      </c>
      <c r="F69" s="42">
        <v>2.16</v>
      </c>
      <c r="G69" s="42">
        <v>2.12</v>
      </c>
      <c r="H69" s="42">
        <v>2.1</v>
      </c>
      <c r="I69" s="42">
        <v>2.11</v>
      </c>
      <c r="J69" s="42">
        <v>2.1</v>
      </c>
      <c r="K69" s="42">
        <v>2.11</v>
      </c>
      <c r="L69" s="42">
        <v>2.17</v>
      </c>
      <c r="M69" s="42">
        <v>2.23</v>
      </c>
      <c r="N69" s="47">
        <f>AVERAGE(Tabla1344142989538135136137138139140141142143144145146147148149150151152153154156157158[[#This Row],[ENERO]:[DICIEMBRE]])</f>
        <v>2.1350000000000002</v>
      </c>
    </row>
    <row r="70" spans="1:14" ht="20.100000000000001" customHeight="1" x14ac:dyDescent="0.25">
      <c r="A70" s="38">
        <v>2022</v>
      </c>
      <c r="B70" s="43">
        <v>2.4700000000000002</v>
      </c>
      <c r="C70" s="43">
        <v>2.56</v>
      </c>
      <c r="D70" s="43">
        <v>2.4900000000000002</v>
      </c>
      <c r="E70" s="43">
        <v>2.4</v>
      </c>
      <c r="F70" s="43">
        <v>2.35</v>
      </c>
      <c r="G70" s="43">
        <v>2.2599999999999998</v>
      </c>
      <c r="H70" s="43">
        <v>2.2999999999999998</v>
      </c>
      <c r="I70" s="43">
        <v>2.31</v>
      </c>
      <c r="J70" s="43">
        <v>2.35</v>
      </c>
      <c r="K70" s="43">
        <v>2.3749212599999998</v>
      </c>
      <c r="L70" s="43">
        <v>2.4153138080000001</v>
      </c>
      <c r="M70" s="43">
        <v>2.4561320750000002</v>
      </c>
      <c r="N70" s="48">
        <f>AVERAGE(Tabla1344142989538135136137138139140141142143144145146147148149150151152153154156157158[[#This Row],[ENERO]:[DICIEMBRE]])</f>
        <v>2.3946972619166664</v>
      </c>
    </row>
    <row r="71" spans="1:14" ht="20.45" customHeight="1" x14ac:dyDescent="0.25">
      <c r="A71" s="38">
        <v>2023</v>
      </c>
      <c r="B71" s="57">
        <v>2.6027203069999998</v>
      </c>
      <c r="C71" s="57">
        <v>2.7013899609999998</v>
      </c>
      <c r="D71" s="57">
        <v>2.7611377250000002</v>
      </c>
      <c r="E71" s="57">
        <v>2.7769953049999998</v>
      </c>
      <c r="F71" s="57">
        <v>2.757006369</v>
      </c>
      <c r="G71" s="57">
        <v>2.7088150290000002</v>
      </c>
      <c r="H71" s="57">
        <v>2.725631769</v>
      </c>
      <c r="I71" s="57">
        <v>2.6819000000000002</v>
      </c>
      <c r="J71" s="57"/>
      <c r="K71" s="57"/>
      <c r="L71" s="57"/>
      <c r="M71" s="57"/>
      <c r="N71" s="59">
        <f>AVERAGE(Tabla1344142989538135136137138139140141142143144145146147148149150151152153154156157158[[#This Row],[ENERO]:[DICIEMBRE]])</f>
        <v>2.7144495581249997</v>
      </c>
    </row>
    <row r="73" spans="1:14" ht="20.25" customHeight="1" x14ac:dyDescent="0.3">
      <c r="A73" s="65" t="s">
        <v>24</v>
      </c>
      <c r="B73" s="65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25"/>
    </row>
    <row r="74" spans="1:14" ht="20.25" customHeight="1" x14ac:dyDescent="0.2">
      <c r="A74" t="s">
        <v>13</v>
      </c>
      <c r="B74" t="s">
        <v>0</v>
      </c>
      <c r="C74" t="s">
        <v>1</v>
      </c>
      <c r="D74" t="s">
        <v>2</v>
      </c>
      <c r="E74" t="s">
        <v>3</v>
      </c>
      <c r="F74" t="s">
        <v>4</v>
      </c>
      <c r="G74" t="s">
        <v>5</v>
      </c>
      <c r="H74" t="s">
        <v>6</v>
      </c>
      <c r="I74" t="s">
        <v>7</v>
      </c>
      <c r="J74" t="s">
        <v>8</v>
      </c>
      <c r="K74" t="s">
        <v>9</v>
      </c>
      <c r="L74" t="s">
        <v>10</v>
      </c>
      <c r="M74" t="s">
        <v>11</v>
      </c>
      <c r="N74" s="24" t="s">
        <v>12</v>
      </c>
    </row>
    <row r="75" spans="1:14" ht="19.5" customHeight="1" x14ac:dyDescent="0.25">
      <c r="A75" s="38">
        <v>2015</v>
      </c>
      <c r="B75" s="39">
        <v>1.65</v>
      </c>
      <c r="C75" s="39">
        <v>1.67</v>
      </c>
      <c r="D75" s="39">
        <v>1.63</v>
      </c>
      <c r="E75" s="39">
        <v>1.66</v>
      </c>
      <c r="F75" s="39">
        <v>1.55</v>
      </c>
      <c r="G75" s="39">
        <v>1.68</v>
      </c>
      <c r="H75" s="39">
        <v>1.56</v>
      </c>
      <c r="I75" s="39">
        <v>1.55</v>
      </c>
      <c r="J75" s="39">
        <v>1.59</v>
      </c>
      <c r="K75" s="39">
        <v>1.59</v>
      </c>
      <c r="L75" s="39">
        <v>1.6</v>
      </c>
      <c r="M75" s="39">
        <v>1.62</v>
      </c>
      <c r="N75" s="49">
        <f>AVERAGE(Tabla1344142989538135136137138139140141142143144145146147148149150151152153154156157158159160161[[#This Row],[ENERO]:[DICIEMBRE]])</f>
        <v>1.6125000000000005</v>
      </c>
    </row>
    <row r="76" spans="1:14" ht="19.5" customHeight="1" x14ac:dyDescent="0.25">
      <c r="A76" s="38">
        <v>2016</v>
      </c>
      <c r="B76" s="40">
        <v>1.63</v>
      </c>
      <c r="C76" s="40">
        <v>1.63</v>
      </c>
      <c r="D76" s="40">
        <v>1.61</v>
      </c>
      <c r="E76" s="40">
        <v>1.6</v>
      </c>
      <c r="F76" s="40">
        <v>1.59</v>
      </c>
      <c r="G76" s="40">
        <v>1.6</v>
      </c>
      <c r="H76" s="40">
        <v>1.61</v>
      </c>
      <c r="I76" s="40">
        <v>1.58</v>
      </c>
      <c r="J76" s="40">
        <v>1.58</v>
      </c>
      <c r="K76" s="40">
        <v>1.61</v>
      </c>
      <c r="L76" s="40">
        <v>1.61</v>
      </c>
      <c r="M76" s="40">
        <v>1.63</v>
      </c>
      <c r="N76" s="50">
        <f>AVERAGE(Tabla1344142989538135136137138139140141142143144145146147148149150151152153154156157158159160161[[#This Row],[ENERO]:[DICIEMBRE]])</f>
        <v>1.6066666666666665</v>
      </c>
    </row>
    <row r="77" spans="1:14" ht="20.25" customHeight="1" x14ac:dyDescent="0.25">
      <c r="A77" s="38">
        <v>2017</v>
      </c>
      <c r="B77" s="41">
        <v>1.63</v>
      </c>
      <c r="C77" s="42">
        <v>1.65</v>
      </c>
      <c r="D77" s="41">
        <v>1.64</v>
      </c>
      <c r="E77" s="41">
        <v>1.63</v>
      </c>
      <c r="F77" s="41">
        <v>1.62</v>
      </c>
      <c r="G77" s="41">
        <v>1.61</v>
      </c>
      <c r="H77" s="42">
        <v>1.64</v>
      </c>
      <c r="I77" s="42">
        <v>1.64</v>
      </c>
      <c r="J77" s="42">
        <v>1.62</v>
      </c>
      <c r="K77" s="42">
        <v>1.62</v>
      </c>
      <c r="L77" s="42">
        <v>1.59</v>
      </c>
      <c r="M77" s="42">
        <v>1.63</v>
      </c>
      <c r="N77" s="49">
        <f>AVERAGE(Tabla1344142989538135136137138139140141142143144145146147148149150151152153154156157158159160161[[#This Row],[ENERO]:[DICIEMBRE]])</f>
        <v>1.6266666666666667</v>
      </c>
    </row>
    <row r="78" spans="1:14" ht="19.5" customHeight="1" x14ac:dyDescent="0.25">
      <c r="A78" s="38">
        <v>2018</v>
      </c>
      <c r="B78" s="40">
        <v>1.6</v>
      </c>
      <c r="C78" s="40">
        <v>1.62</v>
      </c>
      <c r="D78" s="40">
        <v>1.6</v>
      </c>
      <c r="E78" s="40">
        <v>1.61</v>
      </c>
      <c r="F78" s="40">
        <v>1.58</v>
      </c>
      <c r="G78" s="40">
        <v>1.54</v>
      </c>
      <c r="H78" s="40">
        <v>1.54</v>
      </c>
      <c r="I78" s="40">
        <v>1.55</v>
      </c>
      <c r="J78" s="40">
        <v>1.57</v>
      </c>
      <c r="K78" s="40">
        <v>1.63</v>
      </c>
      <c r="L78" s="40">
        <v>1.62</v>
      </c>
      <c r="M78" s="40">
        <v>1.66</v>
      </c>
      <c r="N78" s="50">
        <f>AVERAGE(Tabla1344142989538135136137138139140141142143144145146147148149150151152153154156157158159160161[[#This Row],[ENERO]:[DICIEMBRE]])</f>
        <v>1.5933333333333335</v>
      </c>
    </row>
    <row r="79" spans="1:14" ht="19.5" customHeight="1" x14ac:dyDescent="0.25">
      <c r="A79" s="38">
        <v>2019</v>
      </c>
      <c r="B79" s="42">
        <v>1.64</v>
      </c>
      <c r="C79" s="42">
        <v>1.65</v>
      </c>
      <c r="D79" s="42">
        <v>1.64</v>
      </c>
      <c r="E79" s="42">
        <v>1.62</v>
      </c>
      <c r="F79" s="42">
        <v>1.63</v>
      </c>
      <c r="G79" s="42">
        <v>1.59</v>
      </c>
      <c r="H79" s="42">
        <v>1.6</v>
      </c>
      <c r="I79" s="42">
        <v>1.59</v>
      </c>
      <c r="J79" s="42">
        <v>1.61</v>
      </c>
      <c r="K79" s="42">
        <v>1.61</v>
      </c>
      <c r="L79" s="42">
        <v>1.6</v>
      </c>
      <c r="M79" s="42">
        <v>1.6</v>
      </c>
      <c r="N79" s="49">
        <f>AVERAGE(Tabla1344142989538135136137138139140141142143144145146147148149150151152153154156157158159160161[[#This Row],[ENERO]:[DICIEMBRE]])</f>
        <v>1.6150000000000002</v>
      </c>
    </row>
    <row r="80" spans="1:14" ht="20.25" customHeight="1" x14ac:dyDescent="0.25">
      <c r="A80" s="38">
        <v>2020</v>
      </c>
      <c r="B80" s="40">
        <v>1.61</v>
      </c>
      <c r="C80" s="40">
        <v>1.61</v>
      </c>
      <c r="D80" s="40">
        <v>1.62</v>
      </c>
      <c r="E80" s="40">
        <v>1.55</v>
      </c>
      <c r="F80" s="40">
        <v>1.55</v>
      </c>
      <c r="G80" s="40">
        <v>1.72</v>
      </c>
      <c r="H80" s="40">
        <v>1.75</v>
      </c>
      <c r="I80" s="40">
        <v>1.64</v>
      </c>
      <c r="J80" s="40">
        <v>1.62</v>
      </c>
      <c r="K80" s="40">
        <v>1.61</v>
      </c>
      <c r="L80" s="40">
        <v>1.6</v>
      </c>
      <c r="M80" s="40">
        <v>1.64</v>
      </c>
      <c r="N80" s="50">
        <f>AVERAGE(Tabla1344142989538135136137138139140141142143144145146147148149150151152153154156157158159160161[[#This Row],[ENERO]:[DICIEMBRE]])</f>
        <v>1.6266666666666669</v>
      </c>
    </row>
    <row r="81" spans="1:14" ht="20.25" customHeight="1" x14ac:dyDescent="0.25">
      <c r="A81" s="38">
        <v>2021</v>
      </c>
      <c r="B81" s="42">
        <v>1.58</v>
      </c>
      <c r="C81" s="42">
        <v>1.62</v>
      </c>
      <c r="D81" s="42">
        <v>1.63</v>
      </c>
      <c r="E81" s="42">
        <v>1.65</v>
      </c>
      <c r="F81" s="42">
        <v>1.69</v>
      </c>
      <c r="G81" s="42">
        <v>1.63</v>
      </c>
      <c r="H81" s="42">
        <v>1.6</v>
      </c>
      <c r="I81" s="42">
        <v>1.61</v>
      </c>
      <c r="J81" s="42">
        <v>1.52</v>
      </c>
      <c r="K81" s="42">
        <v>1.59</v>
      </c>
      <c r="L81" s="42">
        <v>1.56</v>
      </c>
      <c r="M81" s="42">
        <v>1.63</v>
      </c>
      <c r="N81" s="49">
        <f>AVERAGE(Tabla1344142989538135136137138139140141142143144145146147148149150151152153154156157158159160161[[#This Row],[ENERO]:[DICIEMBRE]])</f>
        <v>1.6091666666666666</v>
      </c>
    </row>
    <row r="82" spans="1:14" ht="22.5" customHeight="1" x14ac:dyDescent="0.25">
      <c r="A82" s="38">
        <v>2022</v>
      </c>
      <c r="B82" s="43">
        <v>1.68</v>
      </c>
      <c r="C82" s="43">
        <v>1.64</v>
      </c>
      <c r="D82" s="43">
        <v>1.6</v>
      </c>
      <c r="E82" s="43">
        <v>1.69</v>
      </c>
      <c r="F82" s="43">
        <v>1.75</v>
      </c>
      <c r="G82" s="43">
        <v>1.78</v>
      </c>
      <c r="H82" s="43">
        <v>2.04</v>
      </c>
      <c r="I82" s="43">
        <v>1.96</v>
      </c>
      <c r="J82" s="43">
        <v>2</v>
      </c>
      <c r="K82" s="43">
        <v>2.0632947979999998</v>
      </c>
      <c r="L82" s="43">
        <v>2.1703125000000001</v>
      </c>
      <c r="M82" s="43">
        <v>2.078287671</v>
      </c>
      <c r="N82" s="50">
        <f>AVERAGE(Tabla1344142989538135136137138139140141142143144145146147148149150151152153154156157158159160161[[#This Row],[ENERO]:[DICIEMBRE]])</f>
        <v>1.8709912474166668</v>
      </c>
    </row>
    <row r="83" spans="1:14" ht="22.5" customHeight="1" x14ac:dyDescent="0.25">
      <c r="A83" s="38">
        <v>2023</v>
      </c>
      <c r="B83" s="54">
        <v>2.0497142859999999</v>
      </c>
      <c r="C83" s="54">
        <v>2.1032105259999998</v>
      </c>
      <c r="D83" s="54">
        <v>2.0903383459999998</v>
      </c>
      <c r="E83" s="54">
        <v>1.804935897</v>
      </c>
      <c r="F83" s="54">
        <v>1.779205607</v>
      </c>
      <c r="G83" s="54">
        <v>1.8197033899999999</v>
      </c>
      <c r="H83" s="54">
        <v>1.8554644810000001</v>
      </c>
      <c r="I83" s="54">
        <v>1.8483000000000001</v>
      </c>
      <c r="J83" s="54"/>
      <c r="K83" s="54"/>
      <c r="L83" s="54"/>
      <c r="M83" s="54"/>
      <c r="N83" s="58">
        <f>AVERAGE(Tabla1344142989538135136137138139140141142143144145146147148149150151152153154156157158159160161[[#This Row],[ENERO]:[DICIEMBRE]])</f>
        <v>1.9188590666250001</v>
      </c>
    </row>
    <row r="85" spans="1:14" ht="22.5" customHeight="1" x14ac:dyDescent="0.25">
      <c r="A85" s="8" t="s">
        <v>26</v>
      </c>
    </row>
    <row r="86" spans="1:14" ht="23.25" customHeight="1" x14ac:dyDescent="0.25">
      <c r="A86" s="8" t="s">
        <v>25</v>
      </c>
    </row>
  </sheetData>
  <mergeCells count="12">
    <mergeCell ref="A49:M49"/>
    <mergeCell ref="A61:M61"/>
    <mergeCell ref="A37:M37"/>
    <mergeCell ref="A73:M73"/>
    <mergeCell ref="A9:N9"/>
    <mergeCell ref="A7:N7"/>
    <mergeCell ref="A8:N8"/>
    <mergeCell ref="A2:N2"/>
    <mergeCell ref="A3:N3"/>
    <mergeCell ref="A4:N4"/>
    <mergeCell ref="A5:N5"/>
    <mergeCell ref="A6:N6"/>
  </mergeCells>
  <phoneticPr fontId="0" type="noConversion"/>
  <pageMargins left="0.82677165354330717" right="0.9055118110236221" top="0.82677165354330717" bottom="1.2598425196850394" header="0.23622047244094491" footer="0.51181102362204722"/>
  <pageSetup scale="55" orientation="landscape" horizontalDpi="300" r:id="rId1"/>
  <headerFooter alignWithMargins="0"/>
  <ignoredErrors>
    <ignoredError sqref="N12:N29 N30:N32" formulaRange="1"/>
  </ignoredErrors>
  <drawing r:id="rId2"/>
  <tableParts count="5"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PRODUCTOS LACTEOS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M.A.G.</dc:creator>
  <cp:lastModifiedBy>Pedro Ernesto Viscarra Yan</cp:lastModifiedBy>
  <cp:lastPrinted>2021-03-10T16:28:05Z</cp:lastPrinted>
  <dcterms:created xsi:type="dcterms:W3CDTF">1999-10-19T16:40:37Z</dcterms:created>
  <dcterms:modified xsi:type="dcterms:W3CDTF">2023-09-26T15:06:02Z</dcterms:modified>
</cp:coreProperties>
</file>