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360" windowWidth="17490" windowHeight="1053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<sst xmlns="http://schemas.openxmlformats.org/spreadsheetml/2006/main" count="248" uniqueCount="37">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</sst>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[Red]#,##0.00"/>
    <numFmt numFmtId="166" formatCode="0;[Red]0"/>
  </numFmts>
  <fonts count="2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165" fontId="15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7" totalsRowShown="0" headerRowDxfId="191" dataDxfId="190">
  <autoFilter ref="A47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topLeftCell="B152" workbookViewId="0">
      <selection activeCell="I189" sqref="I189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61" t="s">
        <v>19</v>
      </c>
      <c r="D2" s="61"/>
      <c r="E2" s="61"/>
      <c r="F2" s="61"/>
      <c r="G2" s="61"/>
      <c r="H2" s="61"/>
      <c r="I2" s="61"/>
      <c r="J2" s="61"/>
      <c r="K2" s="61"/>
      <c r="L2" s="61"/>
      <c r="M2" s="1"/>
      <c r="N2" s="1"/>
      <c r="O2" s="1"/>
      <c r="P2" s="1"/>
      <c r="Q2" s="1"/>
    </row>
    <row r="3" spans="1:18" ht="18" x14ac:dyDescent="0.25">
      <c r="A3" s="2"/>
      <c r="B3" s="2"/>
      <c r="C3" s="62" t="s">
        <v>20</v>
      </c>
      <c r="D3" s="62"/>
      <c r="E3" s="62"/>
      <c r="F3" s="62"/>
      <c r="G3" s="62"/>
      <c r="H3" s="62"/>
      <c r="I3" s="62"/>
      <c r="J3" s="62"/>
      <c r="K3" s="62"/>
      <c r="L3" s="62"/>
      <c r="M3" s="2"/>
      <c r="N3" s="2"/>
      <c r="O3" s="2"/>
      <c r="P3" s="2"/>
      <c r="Q3" s="2"/>
    </row>
    <row r="4" spans="1:18" ht="18" x14ac:dyDescent="0.25">
      <c r="A4" s="1"/>
      <c r="B4" s="1"/>
      <c r="C4" s="61" t="s">
        <v>21</v>
      </c>
      <c r="D4" s="61"/>
      <c r="E4" s="61"/>
      <c r="F4" s="61"/>
      <c r="G4" s="61"/>
      <c r="H4" s="61"/>
      <c r="I4" s="61"/>
      <c r="J4" s="61"/>
      <c r="K4" s="61"/>
      <c r="L4" s="61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1" t="s">
        <v>28</v>
      </c>
      <c r="D6" s="61"/>
      <c r="E6" s="61"/>
      <c r="F6" s="61"/>
      <c r="G6" s="61"/>
      <c r="H6" s="61"/>
      <c r="I6" s="61"/>
      <c r="J6" s="61"/>
      <c r="K6" s="61"/>
      <c r="L6" s="61"/>
      <c r="M6" s="4"/>
      <c r="N6" s="4"/>
    </row>
    <row r="7" spans="1:18" ht="18" x14ac:dyDescent="0.25">
      <c r="A7" s="1"/>
      <c r="B7" s="1"/>
      <c r="C7" s="61" t="s">
        <v>36</v>
      </c>
      <c r="D7" s="61"/>
      <c r="E7" s="61"/>
      <c r="F7" s="61"/>
      <c r="G7" s="61"/>
      <c r="H7" s="61"/>
      <c r="I7" s="61"/>
      <c r="J7" s="61"/>
      <c r="K7" s="61"/>
      <c r="L7" s="61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61" t="s">
        <v>24</v>
      </c>
      <c r="D8" s="61"/>
      <c r="E8" s="61"/>
      <c r="F8" s="61"/>
      <c r="G8" s="61"/>
      <c r="H8" s="61"/>
      <c r="I8" s="61"/>
      <c r="J8" s="61"/>
      <c r="K8" s="61"/>
      <c r="L8" s="61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3" t="s">
        <v>23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8" x14ac:dyDescent="0.25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>
        <v>1.9470000000000001</v>
      </c>
      <c r="J20" s="56"/>
      <c r="K20" s="56"/>
      <c r="L20" s="56"/>
      <c r="M20" s="56"/>
      <c r="N20" s="55">
        <f t="shared" si="1"/>
        <v>1.9634888293750001</v>
      </c>
    </row>
    <row r="21" spans="1:18" s="7" customFormat="1" ht="18" x14ac:dyDescent="0.25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.75" x14ac:dyDescent="0.3">
      <c r="A22" s="63" t="s">
        <v>14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5"/>
      <c r="P22" s="5"/>
      <c r="Q22" s="5"/>
      <c r="R22" s="5"/>
    </row>
    <row r="23" spans="1:18" s="7" customFormat="1" ht="18" x14ac:dyDescent="0.25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8" x14ac:dyDescent="0.25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8" x14ac:dyDescent="0.25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8" x14ac:dyDescent="0.25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8" x14ac:dyDescent="0.25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8" x14ac:dyDescent="0.25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8" x14ac:dyDescent="0.25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8" x14ac:dyDescent="0.25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8" x14ac:dyDescent="0.25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8" x14ac:dyDescent="0.25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>
        <v>4.2528735629999996</v>
      </c>
      <c r="F32" s="55">
        <v>4.397798742</v>
      </c>
      <c r="G32" s="55">
        <v>4.2878787880000004</v>
      </c>
      <c r="H32" s="55">
        <v>4.2392857140000002</v>
      </c>
      <c r="I32" s="56">
        <v>4.3220000000000001</v>
      </c>
      <c r="J32" s="56"/>
      <c r="K32" s="56"/>
      <c r="L32" s="56"/>
      <c r="M32" s="56"/>
      <c r="N32" s="55">
        <f t="shared" si="3"/>
        <v>4.2745911892499997</v>
      </c>
    </row>
    <row r="33" spans="1:15" s="7" customFormat="1" ht="18" x14ac:dyDescent="0.25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">
      <c r="A34" s="63" t="s">
        <v>25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</row>
    <row r="35" spans="1:15" s="7" customFormat="1" ht="18" x14ac:dyDescent="0.25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8" x14ac:dyDescent="0.25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8" x14ac:dyDescent="0.25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8" x14ac:dyDescent="0.25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8" x14ac:dyDescent="0.25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8" x14ac:dyDescent="0.25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8" x14ac:dyDescent="0.25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8" x14ac:dyDescent="0.25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8" x14ac:dyDescent="0.25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8" x14ac:dyDescent="0.25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>
        <v>5.8271276600000004</v>
      </c>
      <c r="F44" s="55">
        <v>6.7995283019999997</v>
      </c>
      <c r="G44" s="55">
        <v>5.733333333</v>
      </c>
      <c r="H44" s="55">
        <v>5.5833333329999997</v>
      </c>
      <c r="I44" s="56">
        <v>5.774</v>
      </c>
      <c r="J44" s="56"/>
      <c r="K44" s="56"/>
      <c r="L44" s="56"/>
      <c r="M44" s="55"/>
      <c r="N44" s="55">
        <f t="shared" si="5"/>
        <v>5.8422166194999994</v>
      </c>
    </row>
    <row r="45" spans="1:15" s="7" customFormat="1" ht="18" x14ac:dyDescent="0.25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.75" x14ac:dyDescent="0.3">
      <c r="A46" s="63" t="s">
        <v>15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5"/>
    </row>
    <row r="47" spans="1:15" s="7" customFormat="1" ht="18" x14ac:dyDescent="0.25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8" x14ac:dyDescent="0.25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8" x14ac:dyDescent="0.25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8" x14ac:dyDescent="0.25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8" x14ac:dyDescent="0.25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8" x14ac:dyDescent="0.25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8" x14ac:dyDescent="0.25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8" x14ac:dyDescent="0.25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8" x14ac:dyDescent="0.25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8" x14ac:dyDescent="0.25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>
        <v>3.8007246380000002</v>
      </c>
      <c r="F56" s="55">
        <v>4.25</v>
      </c>
      <c r="G56" s="55">
        <v>4.1854961829999997</v>
      </c>
      <c r="H56" s="55">
        <v>3.904347826</v>
      </c>
      <c r="I56" s="55">
        <v>3.9369999999999998</v>
      </c>
      <c r="J56" s="55"/>
      <c r="K56" s="55"/>
      <c r="L56" s="55"/>
      <c r="M56" s="55"/>
      <c r="N56" s="55">
        <f t="shared" si="7"/>
        <v>3.9656687719999995</v>
      </c>
    </row>
    <row r="57" spans="1:18" s="7" customFormat="1" ht="18" x14ac:dyDescent="0.25">
      <c r="A57" s="67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1:18" s="7" customFormat="1" ht="18.75" x14ac:dyDescent="0.3">
      <c r="A58" s="63" t="s">
        <v>16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5"/>
      <c r="P58" s="5"/>
      <c r="Q58" s="5"/>
      <c r="R58" s="5"/>
    </row>
    <row r="59" spans="1:18" s="7" customFormat="1" ht="18" x14ac:dyDescent="0.25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8" x14ac:dyDescent="0.25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8" x14ac:dyDescent="0.25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8" x14ac:dyDescent="0.25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8" x14ac:dyDescent="0.25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8" x14ac:dyDescent="0.25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8" x14ac:dyDescent="0.25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8" x14ac:dyDescent="0.25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8" x14ac:dyDescent="0.25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8" x14ac:dyDescent="0.25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>
        <v>8.3125</v>
      </c>
      <c r="F68" s="55">
        <v>10.576923077</v>
      </c>
      <c r="G68" s="55">
        <v>8.0147058819999994</v>
      </c>
      <c r="H68" s="55">
        <v>8.9639639639999995</v>
      </c>
      <c r="I68" s="55">
        <v>9.07</v>
      </c>
      <c r="J68" s="55"/>
      <c r="K68" s="55"/>
      <c r="L68" s="55"/>
      <c r="M68" s="55"/>
      <c r="N68" s="55">
        <f t="shared" si="9"/>
        <v>8.5687567498749999</v>
      </c>
    </row>
    <row r="69" spans="1:14" s="7" customFormat="1" ht="18" x14ac:dyDescent="0.25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.75" x14ac:dyDescent="0.3">
      <c r="A70" s="65" t="s">
        <v>17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s="7" customFormat="1" ht="18" x14ac:dyDescent="0.25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8" x14ac:dyDescent="0.25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8" x14ac:dyDescent="0.25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8" x14ac:dyDescent="0.25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8" x14ac:dyDescent="0.25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8" x14ac:dyDescent="0.25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8" x14ac:dyDescent="0.25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8" x14ac:dyDescent="0.25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8" x14ac:dyDescent="0.25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8" x14ac:dyDescent="0.25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>
        <v>5.5641025639999997</v>
      </c>
      <c r="F80" s="55">
        <v>5.6287878789999999</v>
      </c>
      <c r="G80" s="55">
        <v>5.83203125</v>
      </c>
      <c r="H80" s="55">
        <v>5.7434782609999999</v>
      </c>
      <c r="I80" s="55">
        <v>5.7880000000000003</v>
      </c>
      <c r="J80" s="55"/>
      <c r="K80" s="55"/>
      <c r="L80" s="55"/>
      <c r="M80" s="55"/>
      <c r="N80" s="55">
        <f>+AVERAGE(Tabla8[[#This Row],[ENERO]:[DICIEMBRE]])</f>
        <v>5.6221806613750012</v>
      </c>
    </row>
    <row r="81" spans="1:18" s="7" customFormat="1" ht="18.75" x14ac:dyDescent="0.3">
      <c r="A81" s="63" t="s">
        <v>18</v>
      </c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  <c r="P81" s="5"/>
      <c r="Q81" s="5"/>
      <c r="R81" s="5"/>
    </row>
    <row r="82" spans="1:18" s="7" customFormat="1" ht="18" x14ac:dyDescent="0.25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8" x14ac:dyDescent="0.25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8" x14ac:dyDescent="0.25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8" x14ac:dyDescent="0.25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8" x14ac:dyDescent="0.25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8" x14ac:dyDescent="0.25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8" x14ac:dyDescent="0.25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8" x14ac:dyDescent="0.25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8" x14ac:dyDescent="0.25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8" x14ac:dyDescent="0.25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>
        <v>4.0406976739999996</v>
      </c>
      <c r="F91" s="55">
        <v>4.4168032789999998</v>
      </c>
      <c r="G91" s="55">
        <v>4.3024390239999999</v>
      </c>
      <c r="H91" s="55">
        <v>3.6672794120000001</v>
      </c>
      <c r="I91" s="55">
        <v>3.89</v>
      </c>
      <c r="J91" s="55"/>
      <c r="K91" s="55"/>
      <c r="L91" s="55"/>
      <c r="M91" s="55"/>
      <c r="N91" s="25">
        <f>AVERAGE(Tabla9[[#This Row],[ENERO]:[DICIEMBRE]])</f>
        <v>3.9545193377499999</v>
      </c>
    </row>
    <row r="92" spans="1:18" s="7" customFormat="1" ht="18" x14ac:dyDescent="0.25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">
      <c r="A93" s="64" t="s">
        <v>27</v>
      </c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</row>
    <row r="94" spans="1:18" s="7" customFormat="1" ht="18" x14ac:dyDescent="0.25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8" x14ac:dyDescent="0.25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8" x14ac:dyDescent="0.25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8" x14ac:dyDescent="0.25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8" x14ac:dyDescent="0.25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8" x14ac:dyDescent="0.25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8" x14ac:dyDescent="0.25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8" x14ac:dyDescent="0.25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8" x14ac:dyDescent="0.25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8" x14ac:dyDescent="0.25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>
        <v>2.8541666669999999</v>
      </c>
      <c r="F103" s="19">
        <v>2.9006024099999999</v>
      </c>
      <c r="G103" s="19">
        <v>2.978448276</v>
      </c>
      <c r="H103" s="19">
        <v>2.8836805559999998</v>
      </c>
      <c r="I103" s="19">
        <v>2.9279999999999999</v>
      </c>
      <c r="J103" s="19"/>
      <c r="K103" s="19"/>
      <c r="L103" s="19"/>
      <c r="M103" s="19"/>
      <c r="N103" s="19">
        <f>+AVERAGE(Tabla11[[#This Row],[ENERO]:[DICIEMBRE]])</f>
        <v>2.857086808125</v>
      </c>
      <c r="O103" s="5"/>
      <c r="P103" s="5"/>
      <c r="Q103" s="5"/>
      <c r="R103" s="5"/>
    </row>
    <row r="104" spans="1:18" s="7" customFormat="1" ht="18" x14ac:dyDescent="0.25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.75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5"/>
      <c r="P105" s="5"/>
      <c r="Q105" s="5"/>
      <c r="R105" s="5"/>
    </row>
    <row r="106" spans="1:18" s="7" customFormat="1" ht="18.75" x14ac:dyDescent="0.3">
      <c r="A106" s="63" t="s">
        <v>31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</row>
    <row r="107" spans="1:18" s="7" customFormat="1" ht="18" x14ac:dyDescent="0.25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8" x14ac:dyDescent="0.25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8" x14ac:dyDescent="0.25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8" x14ac:dyDescent="0.25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8" x14ac:dyDescent="0.25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8" x14ac:dyDescent="0.25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8" x14ac:dyDescent="0.25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8" x14ac:dyDescent="0.25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8" x14ac:dyDescent="0.25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8" x14ac:dyDescent="0.25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>
        <v>4.085714286</v>
      </c>
      <c r="F116" s="59">
        <v>4.3857142859999998</v>
      </c>
      <c r="G116" s="59">
        <v>4.2850649350000003</v>
      </c>
      <c r="H116" s="59">
        <v>4.7738095239999998</v>
      </c>
      <c r="I116" s="59">
        <v>4.4829999999999997</v>
      </c>
      <c r="J116" s="59"/>
      <c r="K116" s="59"/>
      <c r="L116" s="59"/>
      <c r="M116" s="59"/>
      <c r="N116" s="59">
        <f t="shared" si="11"/>
        <v>4.1914942865000002</v>
      </c>
      <c r="O116" s="5"/>
      <c r="P116" s="43"/>
      <c r="Q116" s="14"/>
      <c r="R116" s="5"/>
    </row>
    <row r="117" spans="1:18" s="7" customFormat="1" ht="18" x14ac:dyDescent="0.25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8" x14ac:dyDescent="0.25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.75" x14ac:dyDescent="0.3">
      <c r="A119" s="63" t="s">
        <v>32</v>
      </c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</row>
    <row r="120" spans="1:18" s="7" customFormat="1" ht="18" x14ac:dyDescent="0.25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8" x14ac:dyDescent="0.25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8" x14ac:dyDescent="0.25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75" x14ac:dyDescent="0.25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75" x14ac:dyDescent="0.25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75" x14ac:dyDescent="0.25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75" x14ac:dyDescent="0.25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75" x14ac:dyDescent="0.25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75" x14ac:dyDescent="0.25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75" x14ac:dyDescent="0.25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>
        <v>5.0999999999999996</v>
      </c>
      <c r="F129" s="55">
        <v>5.346774194</v>
      </c>
      <c r="G129" s="55">
        <v>5.4432989689999998</v>
      </c>
      <c r="H129" s="55">
        <v>5.085365854</v>
      </c>
      <c r="I129" s="55">
        <v>5.508</v>
      </c>
      <c r="J129" s="55"/>
      <c r="K129" s="55"/>
      <c r="L129" s="55"/>
      <c r="M129" s="55"/>
      <c r="N129" s="55">
        <f t="shared" si="13"/>
        <v>5.3013534550000001</v>
      </c>
    </row>
    <row r="130" spans="1:14" ht="15.75" x14ac:dyDescent="0.25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.75" x14ac:dyDescent="0.3">
      <c r="A131" s="66" t="s">
        <v>33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4" ht="15.75" x14ac:dyDescent="0.25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75" x14ac:dyDescent="0.25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75" x14ac:dyDescent="0.25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75" x14ac:dyDescent="0.25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75" x14ac:dyDescent="0.25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75" x14ac:dyDescent="0.25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75" x14ac:dyDescent="0.25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75" x14ac:dyDescent="0.25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75" x14ac:dyDescent="0.25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75" x14ac:dyDescent="0.25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>
        <v>4.5133928570000004</v>
      </c>
      <c r="F141" s="60">
        <v>4.4334862389999996</v>
      </c>
      <c r="G141" s="60">
        <v>4.3361344539999997</v>
      </c>
      <c r="H141" s="60">
        <v>4.2704545449999998</v>
      </c>
      <c r="I141" s="60">
        <v>4.407</v>
      </c>
      <c r="J141" s="60"/>
      <c r="K141" s="60"/>
      <c r="L141" s="60"/>
      <c r="M141" s="60"/>
      <c r="N141" s="60">
        <f t="shared" si="15"/>
        <v>4.3457328802499999</v>
      </c>
    </row>
    <row r="142" spans="1:14" ht="15.75" x14ac:dyDescent="0.25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.75" x14ac:dyDescent="0.3">
      <c r="A143" s="66" t="s">
        <v>22</v>
      </c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</row>
    <row r="144" spans="1:14" ht="15.75" x14ac:dyDescent="0.25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75" x14ac:dyDescent="0.25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75" x14ac:dyDescent="0.25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75" x14ac:dyDescent="0.25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75" x14ac:dyDescent="0.25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75" x14ac:dyDescent="0.25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75" x14ac:dyDescent="0.25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75" x14ac:dyDescent="0.25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75" x14ac:dyDescent="0.25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75" x14ac:dyDescent="0.25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>
        <v>2.2389705879999999</v>
      </c>
      <c r="F153" s="55">
        <v>2.2076923079999999</v>
      </c>
      <c r="G153" s="55">
        <v>2.2762237760000001</v>
      </c>
      <c r="H153" s="55">
        <v>2.2460869570000002</v>
      </c>
      <c r="I153" s="55">
        <v>2.2290000000000001</v>
      </c>
      <c r="J153" s="55"/>
      <c r="K153" s="55"/>
      <c r="L153" s="55"/>
      <c r="M153" s="55"/>
      <c r="N153" s="55">
        <f t="shared" si="17"/>
        <v>2.2598890331249999</v>
      </c>
    </row>
    <row r="154" spans="1:14" ht="15.75" x14ac:dyDescent="0.25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.75" x14ac:dyDescent="0.3">
      <c r="A155" s="66" t="s">
        <v>26</v>
      </c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</row>
    <row r="156" spans="1:14" ht="15.75" x14ac:dyDescent="0.25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75" x14ac:dyDescent="0.25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75" x14ac:dyDescent="0.25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75" x14ac:dyDescent="0.25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75" x14ac:dyDescent="0.25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75" x14ac:dyDescent="0.25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75" x14ac:dyDescent="0.25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75" x14ac:dyDescent="0.25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75" x14ac:dyDescent="0.25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75" x14ac:dyDescent="0.25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>
        <v>5.75</v>
      </c>
      <c r="F165" s="60">
        <v>5.4699248120000004</v>
      </c>
      <c r="G165" s="60">
        <v>5.4961240309999999</v>
      </c>
      <c r="H165" s="60">
        <v>5.414285714</v>
      </c>
      <c r="I165" s="60">
        <v>5.391</v>
      </c>
      <c r="J165" s="60"/>
      <c r="K165" s="60"/>
      <c r="L165" s="60"/>
      <c r="M165" s="60"/>
      <c r="N165" s="60">
        <f t="shared" si="19"/>
        <v>5.6204720588750003</v>
      </c>
    </row>
    <row r="166" spans="1:14" ht="15.75" x14ac:dyDescent="0.25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.75" x14ac:dyDescent="0.3">
      <c r="A167" s="66" t="s">
        <v>34</v>
      </c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</row>
    <row r="168" spans="1:14" ht="15.75" x14ac:dyDescent="0.25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75" x14ac:dyDescent="0.25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75" x14ac:dyDescent="0.25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75" x14ac:dyDescent="0.25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75" x14ac:dyDescent="0.25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75" x14ac:dyDescent="0.25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75" x14ac:dyDescent="0.25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75" x14ac:dyDescent="0.25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75" x14ac:dyDescent="0.25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75" x14ac:dyDescent="0.25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>
        <v>2.8307692310000001</v>
      </c>
      <c r="F177" s="60">
        <v>2.9363636359999998</v>
      </c>
      <c r="G177" s="60">
        <v>2.932608696</v>
      </c>
      <c r="H177" s="60">
        <v>2.8055555559999998</v>
      </c>
      <c r="I177" s="60">
        <v>2.8439999999999999</v>
      </c>
      <c r="J177" s="60"/>
      <c r="K177" s="60"/>
      <c r="L177" s="60"/>
      <c r="M177" s="60"/>
      <c r="N177" s="60">
        <f t="shared" si="21"/>
        <v>2.8311451363750004</v>
      </c>
    </row>
    <row r="178" spans="1:14" ht="15.75" x14ac:dyDescent="0.25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.75" x14ac:dyDescent="0.3">
      <c r="A179" s="66" t="s">
        <v>35</v>
      </c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</row>
    <row r="180" spans="1:14" ht="15.75" x14ac:dyDescent="0.25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75" x14ac:dyDescent="0.25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75" x14ac:dyDescent="0.25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75" x14ac:dyDescent="0.25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75" x14ac:dyDescent="0.25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75" x14ac:dyDescent="0.25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75" x14ac:dyDescent="0.25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75" x14ac:dyDescent="0.25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75" x14ac:dyDescent="0.25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75" x14ac:dyDescent="0.25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>
        <v>1.866438356</v>
      </c>
      <c r="F189" s="57">
        <v>1.7578125</v>
      </c>
      <c r="G189" s="57">
        <v>1.753816794</v>
      </c>
      <c r="H189" s="57">
        <v>1.693693694</v>
      </c>
      <c r="I189" s="57">
        <v>1.7674000000000001</v>
      </c>
      <c r="J189" s="57"/>
      <c r="K189" s="57"/>
      <c r="L189" s="57"/>
      <c r="M189" s="57"/>
      <c r="N189" s="58">
        <f>AVERAGE(B189:M189)</f>
        <v>1.7734941830000002</v>
      </c>
    </row>
    <row r="190" spans="1:1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.75" x14ac:dyDescent="0.3">
      <c r="A191" s="12" t="s">
        <v>29</v>
      </c>
    </row>
  </sheetData>
  <mergeCells count="22">
    <mergeCell ref="A106:N106"/>
    <mergeCell ref="A179:N179"/>
    <mergeCell ref="A131:N131"/>
    <mergeCell ref="A143:N143"/>
    <mergeCell ref="A155:N155"/>
    <mergeCell ref="A167:N167"/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2023-09-26T15:13:17Z</dcterms:modified>
</cp:coreProperties>
</file>