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2. SEGUNDA SEMANA\"/>
    </mc:Choice>
  </mc:AlternateContent>
  <xr:revisionPtr revIDLastSave="0" documentId="13_ncr:1_{A50AE88E-A7FB-4E06-8EE3-CE1AAC85F70F}" xr6:coauthVersionLast="47" xr6:coauthVersionMax="47" xr10:uidLastSave="{00000000-0000-0000-0000-000000000000}"/>
  <workbookProtection workbookAlgorithmName="SHA-512" workbookHashValue="zOjCWE2lnMzBwpfOTNEEvM4iKYfiMIaD6lJttWtNhvraUM+e6AGn4dnic4bFT40leF2wUG4dPSAND5SR5e6nCw==" workbookSaltValue="pTApMLFoTnv7KZ5gDk0y8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P31" i="46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R9" i="46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U10" i="17"/>
  <c r="F32" i="44"/>
  <c r="P23" i="43"/>
  <c r="Q11" i="46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B3" i="46" l="1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<sst xmlns="http://schemas.openxmlformats.org/spreadsheetml/2006/main" count="4321" uniqueCount="294">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</sst>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38.656094675927" createdVersion="7" refreshedVersion="7" minRefreshableVersion="3" recordCount="1350" xr:uid="{12E4C06D-519B-4B0D-BE44-BCABD6DA34AC}">
  <cacheSource type="worksheet">
    <worksheetSource ref="A1:AP1351" sheet="Hoja1"/>
  </cacheSource>
  <cacheFields count="42">
    <cacheField name="LLAVE" numFmtId="0">
      <sharedItems containsSemiMixedTypes="0" containsString="0" containsNumber="1" containsInteger="1" minValue="375434" maxValue="376383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75"/>
    </cacheField>
    <cacheField name="PRECIO CONSUMIDOR" numFmtId="0">
      <sharedItems containsString="0" containsBlank="1" containsNumber="1" minValue="0.15" maxValue="2.35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67">
        <n v="47"/>
        <n v="1"/>
        <n v="49"/>
        <n v="56"/>
        <n v="57"/>
        <n v="58"/>
        <n v="3"/>
        <n v="4"/>
        <n v="5"/>
        <n v="6"/>
        <n v="7"/>
        <n v="8"/>
        <n v="9"/>
        <n v="10"/>
        <n v="95"/>
        <n v="96"/>
        <n v="97"/>
        <n v="11"/>
        <n v="98"/>
        <n v="99"/>
        <n v="102"/>
        <n v="103"/>
        <n v="14"/>
        <n v="105"/>
        <n v="17"/>
        <n v="18"/>
        <n v="20"/>
        <n v="151"/>
        <n v="152"/>
        <n v="153"/>
        <n v="155"/>
        <n v="22"/>
        <n v="157"/>
        <n v="159"/>
        <n v="160"/>
        <n v="24"/>
        <n v="161"/>
        <n v="26"/>
        <n v="163"/>
        <n v="27"/>
        <n v="164"/>
        <n v="29"/>
        <n v="166"/>
        <n v="169"/>
        <n v="173"/>
        <n v="31"/>
        <n v="174"/>
        <n v="177"/>
        <n v="33"/>
        <n v="34"/>
        <n v="40"/>
        <n v="42"/>
        <n v="44"/>
        <n v="63"/>
        <n v="64"/>
        <n v="66"/>
        <n v="69"/>
        <n v="72"/>
        <n v="74"/>
        <n v="80"/>
        <n v="81"/>
        <n v="84"/>
        <n v="86"/>
        <n v="88"/>
        <n v="89"/>
        <n v="13"/>
        <n v="94"/>
        <n v="41"/>
        <n v="46"/>
        <n v="106"/>
        <n v="107"/>
        <n v="59"/>
        <n v="100"/>
        <n v="101"/>
        <n v="21"/>
        <n v="15"/>
        <n v="23"/>
        <n v="48"/>
        <n v="25"/>
        <n v="50"/>
        <n v="32"/>
        <n v="43"/>
        <n v="45"/>
        <n v="62"/>
        <n v="65"/>
        <n v="67"/>
        <n v="85"/>
        <n v="92"/>
        <n v="93"/>
        <n v="54"/>
        <n v="68"/>
        <n v="73"/>
        <n v="75"/>
        <n v="78"/>
        <n v="79"/>
        <n v="82"/>
        <n v="51"/>
        <n v="126"/>
        <n v="127"/>
        <n v="128"/>
        <n v="129"/>
        <n v="123"/>
        <n v="124"/>
        <n v="125"/>
        <n v="90"/>
        <n v="109"/>
        <n v="110"/>
        <n v="111"/>
        <n v="112"/>
        <n v="113"/>
        <n v="114"/>
        <n v="115"/>
        <n v="119"/>
        <n v="120"/>
        <n v="121"/>
        <n v="122"/>
        <n v="87"/>
        <n v="130"/>
        <n v="132"/>
        <n v="133"/>
        <n v="134"/>
        <n v="135"/>
        <n v="12"/>
        <n v="19"/>
        <n v="39"/>
        <n v="30"/>
        <n v="104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138"/>
        <n v="37"/>
        <n v="53"/>
        <n v="38"/>
        <n v="116"/>
        <n v="52"/>
        <n v="140"/>
        <n v="182"/>
        <n v="184"/>
        <n v="186"/>
        <n v="187"/>
        <n v="190"/>
        <n v="196"/>
        <n v="83"/>
        <n v="2"/>
        <n v="191"/>
        <n v="193"/>
        <n v="195"/>
        <n v="154"/>
        <n v="158"/>
        <n v="71"/>
        <n v="175"/>
        <n v="156"/>
        <n v="36"/>
        <n v="76"/>
        <n v="77"/>
        <n v="16"/>
      </sharedItems>
    </cacheField>
    <cacheField name="DESCRIPCION CPC" numFmtId="0">
      <sharedItems count="162">
        <s v="REMOLACHA GRANDE"/>
        <s v="ARROZ ORO PRIMERA CLASE IMPORTADO"/>
        <s v="REPOLLO GRANDE"/>
        <s v="TOMATE DE PASTA GRANDE"/>
        <s v="YUCA BLANCA"/>
        <s v="ZANAHORIA GRANDE"/>
        <s v="FRIJOL  ROJO DE SEDA IMPORTADO"/>
        <s v="FRIJOL  ROJO DE SEDA NACIONAL"/>
        <s v="FRIJOL  TINTO O CORRIENTE IMPORTADO"/>
        <s v="FRIJOL  TINTO O CORRIENTE NACIONAL"/>
        <s v="FRIJOL BLANCO"/>
        <s v="FRIJOL NEGRO"/>
        <s v="MAÍZ BLANCO"/>
        <s v="SORGO "/>
        <s v="AJONJOLÍ"/>
        <s v="AZÚCAR"/>
        <s v="CACAHUETE O MANI"/>
        <s v="AJO CHINO"/>
        <s v="CACAO "/>
        <s v="HARINA DE MAÍZ"/>
        <s v="MIEL DE ABEJA"/>
        <s v="PANELA PRIMERA CLASE"/>
        <s v="APIO GRANDE"/>
        <s v="SAL "/>
        <s v="BROCOLI GRANDE"/>
        <s v="CEBOLLA BLANCA CON TALLO GRANDE"/>
        <s v="CEBOLLA BLANCA SIN  TALLO GRANDE"/>
        <s v="FINAL ENGORDE "/>
        <s v="INICIO ENGORDE "/>
        <s v="DESARROLLO"/>
        <s v="POSTURA"/>
        <s v="CEBOLLA MORADA SIN TALLO "/>
        <s v="LECHERO 15% "/>
        <s v="SUPERLECHERO 22% "/>
        <s v="CHILE JALAPEÑO"/>
        <s v="ENGORDE "/>
        <s v="COLIFLOR  GRANDE"/>
        <s v="INICIO "/>
        <s v="EJOTE  IMPORTADO"/>
        <s v="BAYFOLAN FORTE"/>
        <s v="ELOTE BLANCO GRANDE"/>
        <s v="FÓRMULA 15-15-15 100 LBS"/>
        <s v="FÓRMULA 16-20-0 100 LBS"/>
        <s v="METALOZATO MULTIMINERAL"/>
        <s v="GÜISQUIL VERDE GRANDE"/>
        <s v="SULFATO DE AMONIO 21%N 100 LBS"/>
        <s v="UREA 46%N 100 LBS"/>
        <s v="GÜISQUIL VERDE OSCURO GRANDE"/>
        <s v="LECHUGA DE CABEZA GRANDE"/>
        <s v="PAPA SOLOMA GRANDE"/>
        <s v="PEPINO GRANDE"/>
        <s v="PIPIAN GRANDE"/>
        <s v="AGUACATE HASS MEDIANO"/>
        <s v="BANANO MADURO GRANDE"/>
        <s v="COCO GRANDE"/>
        <s v="GUINEO DE SEDA"/>
        <s v="LIMON PÉRSICO GRANDE"/>
        <s v="MANDARINA GRANDE"/>
        <s v="NARANJA VALENCIA GRANDE"/>
        <s v="NARANJA VALENCIA MEDIANA"/>
        <s v="PAPAYA TAINUNG GRANDE"/>
        <s v="PIÑA GOLDEN GRANDE"/>
        <s v="PIÑA HAWAIANA"/>
        <s v="PLÁTANO MADURO GRANDE"/>
        <s v="APIO  MEDIANO"/>
        <s v="ACHIOTE EN GRANO"/>
        <s v="PAPA SOLOMA MEDIANA"/>
        <s v="RÁBANO"/>
        <s v="SOYA"/>
        <s v="TRIGO"/>
        <s v="ZANAHORIA MEDIANA"/>
        <s v="HARINA DE TRIGO FUERTE"/>
        <s v="HARINA DE TRIGO SUAVE"/>
        <s v="CEBOLLA BLANCA SIN TALLO MEDIANA"/>
        <s v="AYOTE"/>
        <s v="CHILE  VERDE MEDIANO"/>
        <s v="CHILE VERDE GRANDE"/>
        <s v="REPOLLO MEDIANO"/>
        <s v="GÜISQUIL VERDE MEDIANO"/>
        <s v="PEPINO MEDIANO"/>
        <s v="PIPIAN MEDIANO"/>
        <s v="AGUACATE HASS GRANDE"/>
        <s v="FRESA"/>
        <s v="PAPAYA TAINUNG MEDIANA"/>
        <s v="TAMARINDO SIN CÁSCARA"/>
        <s v="ZAPOTE"/>
        <s v="TOMATE  DE PASTA MEDIANO"/>
        <s v="GUAYABA GRANDE"/>
        <s v="LIMON PÉRSICO MEDIANO"/>
        <s v="MANDARINA MEDIANA"/>
        <s v="MARACUYÁ REDONDA GRANDE"/>
        <s v="NARANJA PIÑA MEDIANA"/>
        <s v="NARANJA VICTORIA MEDIANA"/>
        <s v="HUEVO  GRANDE "/>
        <s v="HUEVO  MEDIANO "/>
        <s v="HUEVO GRANDE"/>
        <s v="HUEVO MEDIANO"/>
        <s v="CARNE DE POLLO ENTERO"/>
        <s v="MUSLO DE POLLO"/>
        <s v="PECHUGA DE POLLO"/>
        <s v="PLÁTANO MADURO MEDIANO"/>
        <s v="LOMO DE AGUJA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POSTA DE PORCINO"/>
        <s v="PIÑA GOLDEN MEDIANA"/>
        <s v="CREMA"/>
        <s v="QUESILLO"/>
        <s v="QUESO DURO BLANDO"/>
        <s v="QUESO DURO VIEJO"/>
        <s v="QUESO FRESCO"/>
        <s v="AJO CRIOLLO MEDIANO"/>
        <s v="CEBOLLA BLANCA CON TALLO MEDIANA"/>
        <s v="PAPA LENGUA GRANDE"/>
        <s v="PANELA SEGUNDA CLAS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AMARON  MEDIANO"/>
        <s v="MELÓN GRANDE"/>
        <s v="SANDIA REDONDA MEDIANA"/>
        <s v="MELÓN MEDIANO"/>
        <s v="SOLOMO"/>
        <s v="SANDIA REDONDA GRANDE"/>
        <s v="CAMARON GRANDE"/>
        <s v="MANCOZEB"/>
        <s v="PROPINEB"/>
        <s v="2,4-D"/>
        <s v="ATRAZINA"/>
        <s v="PARAQUAT"/>
        <s v="METHIL-PARATHION"/>
        <s v="PAPAYA RED LADY GRANDE"/>
        <s v="ARROZ ORO PRIMERA CLASE NACIONAL"/>
        <s v="BETACIFLUTRINA+THIACLOPRID"/>
        <s v="CIPERMETRINA"/>
        <s v="METALDEHIDO+METIOCARB+METOMIL"/>
        <s v="INICIACION"/>
        <s v="SUPERLECHERO 18% "/>
        <s v="LIMON CRIOLLO"/>
        <s v="SULFATO DE AMONIO 21%N 200 LBS"/>
        <s v="LECHERO 14% "/>
        <s v="LOROCO"/>
        <s v="MANGO VERDE CRIOLLO GRANDE"/>
        <s v="MANGO VERDE CRIOLLO MEDIANO"/>
        <s v="BROCOLI 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 count="18">
        <s v="HORTALIZAS"/>
        <s v="GRANOS BASICOS"/>
        <s v="AGRO INDUSTRIALES"/>
        <s v="POLLO ENGORDE"/>
        <s v="PONEDORAS"/>
        <s v="GANADO BOVINO"/>
        <s v="GANADO PORCINO"/>
        <s v="FERTILIZANTES"/>
        <s v="FRUTAS"/>
        <s v="PRODUCTOS AVICOLAS"/>
        <s v="CARNE DE POLLO"/>
        <s v="CARNE BOVINO"/>
        <s v="CARNE PORCINO"/>
        <s v="LACTEOS"/>
        <s v="PRODUCTOS PESQUERO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AHUACHAPAN"/>
        <s v="GERARDO BARRIOS "/>
        <s v="TIENDONA"/>
        <s v="MERCADO CENTRAL"/>
        <s v="LA UNION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0"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28"/>
    <m/>
    <s v="Nov  8 2023  1:00PM"/>
    <x v="0"/>
    <x v="0"/>
    <n v="75"/>
    <s v="SACO 90-100 LB"/>
    <n v="1"/>
    <s v="PRODUCTOS AGROPECUARIOS"/>
    <n v="2"/>
    <x v="0"/>
    <n v="100"/>
    <n v="45.45"/>
    <s v="Remolacha Grande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231"/>
    <n v="1"/>
    <n v="48"/>
    <n v="0.6"/>
    <s v="Nov  8 2023  1:00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15"/>
    <m/>
    <s v="Nov  8 2023  1:00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35"/>
    <m/>
    <s v="Nov  8 2023  1:00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60"/>
    <n v="1"/>
    <n v="38"/>
    <m/>
    <s v="Nov  8 2023  1:00PM"/>
    <x v="4"/>
    <x v="4"/>
    <n v="66"/>
    <s v="SACO 133-135 LIBRAS"/>
    <n v="1"/>
    <s v="PRODUCTOS AGROPECUARIOS"/>
    <n v="2"/>
    <x v="0"/>
    <n v="134"/>
    <n v="60.91"/>
    <s v="Yuca Blanca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30"/>
    <m/>
    <s v="Nov  8 2023  1:00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157"/>
    <n v="1"/>
    <n v="104"/>
    <n v="1.25"/>
    <s v="Nov  8 2023  1:01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12"/>
    <n v="1.3"/>
    <s v="Nov  8 2023  1:01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04"/>
    <n v="1.25"/>
    <s v="Nov  8 2023  1:01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10"/>
    <n v="1.3"/>
    <s v="Nov  8 2023  1:01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m/>
    <n v="1.6"/>
    <s v="Nov  8 2023  1:01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00"/>
    <n v="1.1499999999999999"/>
    <s v="Nov  8 2023  1:01PM"/>
    <x v="11"/>
    <x v="11"/>
    <n v="51"/>
    <s v="QUINTAL"/>
    <n v="1"/>
    <s v="PRODUCTOS AGROPECUARIOS"/>
    <n v="1"/>
    <x v="1"/>
    <n v="100"/>
    <n v="45.45"/>
    <s v="Frijol Negro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25"/>
    <n v="0.3"/>
    <s v="Nov  8 2023  1:01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20"/>
    <n v="0.25"/>
    <s v="Nov  8 2023  1:02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25"/>
    <n v="1.6"/>
    <s v="Nov  8 2023  1:02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48"/>
    <n v="0.6"/>
    <s v="Nov  8 2023  1:02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05"/>
    <n v="1.3"/>
    <s v="Nov  8 2023  1:02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351"/>
    <n v="1"/>
    <n v="17"/>
    <m/>
    <s v="Nov  8 2023  1:02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80"/>
    <n v="2"/>
    <s v="Nov  8 2023  1:02PM"/>
    <x v="18"/>
    <x v="18"/>
    <n v="51"/>
    <s v="QUINTAL"/>
    <n v="1"/>
    <s v="PRODUCTOS AGROPECUARIOS"/>
    <n v="4"/>
    <x v="2"/>
    <n v="100"/>
    <n v="45.45"/>
    <s v="Cacao 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27"/>
    <m/>
    <s v="Nov  8 2023  1:02PM"/>
    <x v="19"/>
    <x v="19"/>
    <n v="13"/>
    <s v="BOLSA 50 LB"/>
    <n v="1"/>
    <s v="PRODUCTOS AGROPECUARIOS"/>
    <n v="4"/>
    <x v="2"/>
    <n v="50"/>
    <n v="22.73"/>
    <s v="Harina de maíz MASECA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4.5"/>
    <m/>
    <s v="Nov  8 2023  1:02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m/>
    <n v="1"/>
    <s v="Nov  8 2023  1:02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6"/>
    <m/>
    <s v="Nov  8 2023  1:02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"/>
    <x v="0"/>
  </r>
  <r>
    <n v="37545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3"/>
    <n v="2023"/>
    <n v="60"/>
    <n v="1"/>
    <n v="10"/>
    <n v="0.15"/>
    <s v="Nov  8 2023  1:02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110"/>
    <n v="1.25"/>
    <s v="Nov  8 2023  1:02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105"/>
    <n v="1.2"/>
    <s v="Nov  8 2023  1:03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2"/>
    <m/>
    <s v="Nov  8 2023  1:03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25"/>
    <n v="0.3"/>
    <s v="Nov  8 2023  1:03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9"/>
    <m/>
    <s v="Nov  8 2023  1:03PM"/>
    <x v="25"/>
    <x v="2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20"/>
    <n v="0.25"/>
    <s v="Nov  8 2023  1:03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24"/>
    <m/>
    <s v="Nov  8 2023  1:03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9"/>
    <m/>
    <s v="Nov  8 2023  1:03PM"/>
    <x v="27"/>
    <x v="27"/>
    <n v="51"/>
    <s v="QUINTAL"/>
    <n v="2"/>
    <s v="INSUMOS AGRICOLAS"/>
    <n v="11"/>
    <x v="3"/>
    <n v="0"/>
    <n v="0"/>
    <m/>
    <s v="FINAL ENGORDE "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n v="115"/>
    <n v="1.3"/>
    <s v="Nov  8 2023  1:03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n v="110"/>
    <n v="1.25"/>
    <s v="Nov  8 2023  1:03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9.5"/>
    <m/>
    <s v="Nov  8 2023  1:03PM"/>
    <x v="28"/>
    <x v="28"/>
    <n v="51"/>
    <s v="QUINTAL"/>
    <n v="2"/>
    <s v="INSUMOS AGRICOLAS"/>
    <n v="11"/>
    <x v="3"/>
    <n v="0"/>
    <n v="0"/>
    <m/>
    <s v="INICIO ENGORDE "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m/>
    <n v="1.5"/>
    <s v="Nov  8 2023  1:03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m/>
    <n v="1.2"/>
    <s v="Nov  8 2023  1:04PM"/>
    <x v="11"/>
    <x v="11"/>
    <n v="51"/>
    <s v="QUINTAL"/>
    <n v="1"/>
    <s v="PRODUCTOS AGROPECUARIOS"/>
    <n v="1"/>
    <x v="1"/>
    <n v="100"/>
    <n v="45.45"/>
    <s v="Frijol Negro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6"/>
    <m/>
    <s v="Nov  8 2023  1:04PM"/>
    <x v="29"/>
    <x v="29"/>
    <n v="51"/>
    <s v="QUINTAL"/>
    <n v="2"/>
    <s v="INSUMOS AGRICOLAS"/>
    <n v="12"/>
    <x v="4"/>
    <n v="0"/>
    <n v="0"/>
    <m/>
    <s v="DESARROLLO POLLA"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n v="25"/>
    <n v="0.3"/>
    <s v="Nov  8 2023  1:04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n v="20"/>
    <n v="0.3"/>
    <s v="Nov  8 2023  1:04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3"/>
    <m/>
    <s v="Nov  8 2023  1:04PM"/>
    <x v="30"/>
    <x v="30"/>
    <n v="51"/>
    <s v="QUINTAL"/>
    <n v="2"/>
    <s v="INSUMOS AGRICOLAS"/>
    <n v="12"/>
    <x v="4"/>
    <n v="0"/>
    <n v="0"/>
    <m/>
    <s v="ALIPONEDORAS 1 (PONEDORAS)"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n v="49"/>
    <n v="0.6"/>
    <s v="Nov  8 2023  1:04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m/>
    <n v="1"/>
    <s v="Nov  8 2023  1:04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"/>
    <x v="0"/>
  </r>
  <r>
    <n v="37543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3"/>
    <n v="2023"/>
    <n v="60"/>
    <n v="1"/>
    <n v="12"/>
    <n v="0.15"/>
    <s v="Nov  8 2023  1:04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138"/>
    <n v="1"/>
    <n v="26"/>
    <m/>
    <s v="Nov  8 2023  1:04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23.5"/>
    <m/>
    <s v="Nov  8 2023  1:04PM"/>
    <x v="32"/>
    <x v="32"/>
    <n v="51"/>
    <s v="QUINTAL"/>
    <n v="2"/>
    <s v="INSUMOS AGRICOLAS"/>
    <n v="13"/>
    <x v="5"/>
    <n v="0"/>
    <n v="0"/>
    <m/>
    <s v="ALILECHERO 15%"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26.5"/>
    <m/>
    <s v="Nov  8 2023  1:04PM"/>
    <x v="33"/>
    <x v="33"/>
    <n v="51"/>
    <s v="QUINTAL"/>
    <n v="2"/>
    <s v="INSUMOS AGRICOLAS"/>
    <n v="13"/>
    <x v="5"/>
    <n v="0"/>
    <n v="0"/>
    <m/>
    <s v="HIPERLECHERO 22%"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6"/>
    <m/>
    <s v="Nov  8 2023  1:05PM"/>
    <x v="34"/>
    <x v="29"/>
    <n v="51"/>
    <s v="QUINTAL"/>
    <n v="2"/>
    <s v="INSUMOS AGRICOLAS"/>
    <n v="14"/>
    <x v="6"/>
    <n v="0"/>
    <n v="0"/>
    <m/>
    <s v="VITA CERDO 2"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35"/>
    <m/>
    <s v="Nov  8 2023  1:05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6"/>
    <m/>
    <s v="Nov  8 2023  1:05PM"/>
    <x v="36"/>
    <x v="35"/>
    <n v="51"/>
    <s v="QUINTAL"/>
    <n v="2"/>
    <s v="INSUMOS AGRICOLAS"/>
    <n v="14"/>
    <x v="6"/>
    <n v="0"/>
    <n v="0"/>
    <m/>
    <s v="VITA CERDO 3"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7"/>
    <m/>
    <s v="Nov  8 2023  1:05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7.5"/>
    <m/>
    <s v="Nov  8 2023  1:05PM"/>
    <x v="38"/>
    <x v="37"/>
    <n v="51"/>
    <s v="QUINTAL"/>
    <n v="2"/>
    <s v="INSUMOS AGRICOLAS"/>
    <n v="14"/>
    <x v="6"/>
    <n v="0"/>
    <n v="0"/>
    <m/>
    <s v="VITA CERDO 1"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5"/>
    <m/>
    <s v="Nov  8 2023  1:05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10"/>
    <m/>
    <s v="Nov  8 2023  1:05PM"/>
    <x v="40"/>
    <x v="39"/>
    <n v="47"/>
    <s v="LITRO"/>
    <n v="2"/>
    <s v="INSUMOS AGRICOLAS"/>
    <n v="15"/>
    <x v="7"/>
    <n v="0"/>
    <n v="0"/>
    <m/>
    <s v="BAYFOLAN FORTE"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22"/>
    <m/>
    <s v="Nov  8 2023  1:05PM"/>
    <x v="41"/>
    <x v="40"/>
    <n v="30"/>
    <s v="CIENTO  100 UNIDADES       "/>
    <n v="1"/>
    <s v="PRODUCTOS AGROPECUARIOS"/>
    <n v="2"/>
    <x v="0"/>
    <n v="100"/>
    <n v="45.45"/>
    <s v="Elote Blanco Grande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6"/>
    <m/>
    <s v="Nov  8 2023  1:05PM"/>
    <x v="42"/>
    <x v="41"/>
    <n v="77"/>
    <s v="SACO DE 100 LB"/>
    <n v="2"/>
    <s v="INSUMOS AGRICOLAS"/>
    <n v="15"/>
    <x v="7"/>
    <n v="0"/>
    <n v="0"/>
    <m/>
    <s v="FÓRMULA 15-15-15 100 LBS"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32"/>
    <m/>
    <s v="Nov  8 2023  1:06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29"/>
    <m/>
    <s v="Nov  8 2023  1:06PM"/>
    <x v="44"/>
    <x v="43"/>
    <n v="47"/>
    <s v="LITRO"/>
    <n v="2"/>
    <s v="INSUMOS AGRICOLAS"/>
    <n v="15"/>
    <x v="7"/>
    <n v="0"/>
    <n v="0"/>
    <m/>
    <s v="METALOZATO MULTIMINERAL"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11"/>
    <m/>
    <s v="Nov  8 2023  1:06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20"/>
    <m/>
    <s v="Nov  8 2023  1:06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"/>
    <x v="0"/>
  </r>
  <r>
    <n v="37543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3"/>
    <n v="2023"/>
    <n v="60"/>
    <n v="1"/>
    <n v="46"/>
    <m/>
    <s v="Nov  8 2023  1:06PM"/>
    <x v="47"/>
    <x v="46"/>
    <n v="64"/>
    <s v="SACO 100 LB"/>
    <n v="2"/>
    <s v="INSUMOS AGRICOLAS"/>
    <n v="15"/>
    <x v="7"/>
    <n v="0"/>
    <n v="0"/>
    <m/>
    <s v="UREA 46%N 100 LBS"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30"/>
    <m/>
    <s v="Nov  8 2023  1:06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0"/>
    <m/>
    <s v="Nov  8 2023  1:06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43"/>
    <m/>
    <s v="Nov  8 2023  1:07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28"/>
    <m/>
    <s v="Nov  8 2023  1:07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25"/>
    <m/>
    <s v="Nov  8 2023  1:07PM"/>
    <x v="52"/>
    <x v="5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28"/>
    <m/>
    <s v="Nov  8 2023  1:07PM"/>
    <x v="0"/>
    <x v="0"/>
    <n v="75"/>
    <s v="SACO 90-100 LB"/>
    <n v="1"/>
    <s v="PRODUCTOS AGROPECUARIOS"/>
    <n v="2"/>
    <x v="0"/>
    <n v="100"/>
    <n v="45.45"/>
    <s v="Remolacha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4"/>
    <m/>
    <s v="Nov  8 2023  1:08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36"/>
    <m/>
    <s v="Nov  8 2023  1:08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40"/>
    <m/>
    <s v="Nov  8 2023  1:08PM"/>
    <x v="4"/>
    <x v="4"/>
    <n v="66"/>
    <s v="SACO 133-135 LIBRAS"/>
    <n v="1"/>
    <s v="PRODUCTOS AGROPECUARIOS"/>
    <n v="2"/>
    <x v="0"/>
    <n v="134"/>
    <n v="60.91"/>
    <s v="Yuca Blanca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32"/>
    <m/>
    <s v="Nov  8 2023  1:08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138"/>
    <n v="1"/>
    <n v="22"/>
    <m/>
    <s v="Nov  8 2023  1:09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0"/>
    <m/>
    <s v="Nov  8 2023  1:09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65"/>
    <m/>
    <s v="Nov  8 2023  1:10PM"/>
    <x v="55"/>
    <x v="54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7"/>
    <m/>
    <s v="Nov  8 2023  1:10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7"/>
    <m/>
    <s v="Nov  8 2023  1:10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12"/>
    <m/>
    <s v="Nov  8 2023  1:10PM"/>
    <x v="58"/>
    <x v="57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16"/>
    <m/>
    <s v="Nov  8 2023  1:11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60"/>
    <n v="1"/>
    <n v="12"/>
    <m/>
    <s v="Nov  8 2023  1:11PM"/>
    <x v="60"/>
    <x v="5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7"/>
    <m/>
    <s v="Nov  8 2023  1:11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250"/>
    <m/>
    <s v="Nov  8 2023  1:11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125"/>
    <m/>
    <s v="Nov  8 2023  1:11PM"/>
    <x v="63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11"/>
    <n v="1"/>
    <x v="0"/>
  </r>
  <r>
    <n v="37544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3"/>
    <n v="2023"/>
    <n v="89"/>
    <n v="1"/>
    <n v="30"/>
    <m/>
    <s v="Nov  8 2023  1:12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"/>
    <x v="0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46"/>
    <n v="0.5"/>
    <s v="Nov  8 2023  1:19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6"/>
    <n v="1.25"/>
    <s v="Nov  8 2023  1:19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2"/>
    <n v="1.2"/>
    <s v="Nov  8 2023  1:19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5"/>
    <n v="0.35"/>
    <s v="Nov  8 2023  1:19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3"/>
    <n v="0.4"/>
    <s v="Nov  8 2023  1:19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30"/>
    <n v="0.35"/>
    <s v="Nov  8 2023  1:20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48"/>
    <n v="0.5"/>
    <s v="Nov  8 2023  1:20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5"/>
    <n v="1.1499999999999999"/>
    <s v="Nov  8 2023  1:20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200"/>
    <n v="2.15"/>
    <s v="Nov  8 2023  1:20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63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14"/>
    <n v="0.2"/>
    <s v="Nov  8 2023  1:20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8"/>
    <x v="1"/>
  </r>
  <r>
    <n v="3763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46"/>
    <m/>
    <s v="Nov  8 2023  1:22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102"/>
    <m/>
    <s v="Nov  8 2023  1:22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3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100"/>
    <m/>
    <s v="Nov  8 2023  1:22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63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4"/>
    <m/>
    <s v="Nov  8 2023  1:22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0"/>
    <m/>
    <s v="Nov  8 2023  1:22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30"/>
    <m/>
    <s v="Nov  8 2023  1:22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46"/>
    <n v="0.5"/>
    <s v="Nov  8 2023  1:23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8"/>
    <n v="1.25"/>
    <s v="Nov  8 2023  1:23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6"/>
    <n v="1.2"/>
    <s v="Nov  8 2023  1:23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3"/>
    <n v="0.35"/>
    <s v="Nov  8 2023  1:23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0"/>
    <n v="0.4"/>
    <s v="Nov  8 2023  1:23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28"/>
    <n v="0.35"/>
    <s v="Nov  8 2023  1:24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120"/>
    <n v="1.25"/>
    <s v="Nov  8 2023  1:24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48"/>
    <n v="0.55000000000000004"/>
    <s v="Nov  8 2023  1:24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105"/>
    <n v="1.1499999999999999"/>
    <s v="Nov  8 2023  1:24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205"/>
    <n v="2.2000000000000002"/>
    <s v="Nov  8 2023  1:24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63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14"/>
    <n v="0.2"/>
    <s v="Nov  8 2023  1:24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231"/>
    <n v="1"/>
    <n v="46"/>
    <n v="0.5"/>
    <s v="Nov  8 2023  1:25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110"/>
    <n v="1.2"/>
    <s v="Nov  8 2023  1:25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106"/>
    <n v="1.1499999999999999"/>
    <s v="Nov  8 2023  1:25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25"/>
    <n v="0.35"/>
    <s v="Nov  8 2023  1:25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23"/>
    <n v="0.4"/>
    <s v="Nov  8 2023  1:26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231"/>
    <n v="1"/>
    <n v="30"/>
    <n v="0.35"/>
    <s v="Nov  8 2023  1:26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48"/>
    <n v="0.55000000000000004"/>
    <s v="Nov  8 2023  1:26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157"/>
    <n v="1"/>
    <n v="100"/>
    <n v="1.1499999999999999"/>
    <s v="Nov  8 2023  1:26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157"/>
    <n v="1"/>
    <n v="200"/>
    <n v="2.15"/>
    <s v="Nov  8 2023  1:26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63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14"/>
    <n v="0.2"/>
    <s v="Nov  8 2023  1:26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8"/>
    <x v="1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50"/>
    <m/>
    <s v="Nov  8 2023  1:26PM"/>
    <x v="65"/>
    <x v="64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1"/>
    <n v="10"/>
    <x v="2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 8 2023  1:26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0"/>
    <x v="2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5"/>
    <m/>
    <s v="Nov  8 2023  1:27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0"/>
    <x v="2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 8 2023  1:27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0"/>
    <x v="2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9"/>
    <m/>
    <s v="Nov  8 2023  1:27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0"/>
    <x v="2"/>
  </r>
  <r>
    <n v="37635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3"/>
    <n v="2023"/>
    <n v="157"/>
    <n v="1"/>
    <n v="100"/>
    <m/>
    <s v="Nov  8 2023  1:27PM"/>
    <x v="66"/>
    <x v="65"/>
    <n v="51"/>
    <s v="QUINTAL"/>
    <n v="1"/>
    <s v="PRODUCTOS AGROPECUARIOS"/>
    <n v="4"/>
    <x v="2"/>
    <n v="100"/>
    <n v="45.45"/>
    <s v="Achiote"/>
    <m/>
    <n v="0"/>
    <n v="8"/>
    <n v="11"/>
    <n v="8"/>
    <x v="1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7"/>
    <m/>
    <s v="Nov  8 2023  1:27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635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3"/>
    <n v="2023"/>
    <n v="157"/>
    <n v="1"/>
    <n v="120"/>
    <m/>
    <s v="Nov  8 2023  1:27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8"/>
    <x v="1"/>
  </r>
  <r>
    <n v="37635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3"/>
    <n v="2023"/>
    <n v="60"/>
    <n v="1"/>
    <n v="48"/>
    <m/>
    <s v="Nov  8 2023  1:27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5"/>
    <m/>
    <s v="Nov  8 2023  1:27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635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3"/>
    <n v="2023"/>
    <n v="157"/>
    <n v="1"/>
    <n v="105"/>
    <m/>
    <s v="Nov  8 2023  1:27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8"/>
    <x v="1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0"/>
    <m/>
    <s v="Nov  8 2023  1:27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0"/>
    <x v="2"/>
  </r>
  <r>
    <n v="37635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3"/>
    <n v="2023"/>
    <n v="157"/>
    <n v="1"/>
    <n v="200"/>
    <m/>
    <s v="Nov  8 2023  1:27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635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3"/>
    <n v="2023"/>
    <n v="157"/>
    <n v="1"/>
    <n v="50"/>
    <m/>
    <s v="Nov  8 2023  1:27PM"/>
    <x v="69"/>
    <x v="68"/>
    <n v="51"/>
    <s v="QUINTAL"/>
    <n v="1"/>
    <s v="PRODUCTOS AGROPECUARIOS"/>
    <n v="4"/>
    <x v="2"/>
    <n v="100"/>
    <n v="45.45"/>
    <s v="Soya"/>
    <m/>
    <n v="0"/>
    <n v="8"/>
    <n v="11"/>
    <n v="8"/>
    <x v="1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30"/>
    <m/>
    <s v="Nov  8 2023  1:28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0"/>
    <x v="2"/>
  </r>
  <r>
    <n v="37635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3"/>
    <n v="2023"/>
    <n v="157"/>
    <n v="1"/>
    <n v="40"/>
    <m/>
    <s v="Nov  8 2023  1:28PM"/>
    <x v="70"/>
    <x v="69"/>
    <n v="51"/>
    <s v="QUINTAL"/>
    <n v="1"/>
    <s v="PRODUCTOS AGROPECUARIOS"/>
    <n v="4"/>
    <x v="2"/>
    <n v="100"/>
    <n v="45.45"/>
    <s v="Trigo"/>
    <m/>
    <n v="0"/>
    <n v="8"/>
    <n v="11"/>
    <n v="8"/>
    <x v="1"/>
  </r>
  <r>
    <n v="375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1"/>
    <m/>
    <s v="Nov  8 2023  1:28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0"/>
    <x v="2"/>
  </r>
  <r>
    <n v="37635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1"/>
    <s v="NOVIEMBRE"/>
    <n v="6"/>
    <s v="GILBERTO RECINOS"/>
    <n v="2023"/>
    <n v="2023"/>
    <n v="60"/>
    <n v="1"/>
    <n v="24"/>
    <m/>
    <s v="Nov  8 2023  1:28PM"/>
    <x v="72"/>
    <x v="71"/>
    <n v="13"/>
    <s v="BOLSA 50 LB"/>
    <n v="1"/>
    <s v="PRODUCTOS AGROPECUARIOS"/>
    <n v="4"/>
    <x v="2"/>
    <n v="50"/>
    <n v="22.73"/>
    <s v="Harina de trigo fuerte"/>
    <m/>
    <n v="0"/>
    <n v="8"/>
    <n v="11"/>
    <n v="8"/>
    <x v="1"/>
  </r>
  <r>
    <n v="37635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1"/>
    <s v="NOVIEMBRE"/>
    <n v="6"/>
    <s v="GILBERTO RECINOS"/>
    <n v="2023"/>
    <n v="2023"/>
    <n v="60"/>
    <n v="1"/>
    <n v="23"/>
    <m/>
    <s v="Nov  8 2023  1:28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8"/>
    <x v="1"/>
  </r>
  <r>
    <n v="375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0"/>
    <m/>
    <s v="Nov  8 2023  1:29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0"/>
    <x v="2"/>
  </r>
  <r>
    <n v="375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4"/>
    <m/>
    <s v="Nov  8 2023  1:29PM"/>
    <x v="74"/>
    <x v="73"/>
    <n v="63"/>
    <s v="SACO  240-250 UNIDADES"/>
    <n v="1"/>
    <s v="PRODUCTOS AGROPECUARIOS"/>
    <n v="2"/>
    <x v="0"/>
    <n v="49.43"/>
    <n v="22.47"/>
    <s v="Cebolla Blanca Sin Tallo Mediana"/>
    <m/>
    <n v="0"/>
    <n v="8"/>
    <n v="11"/>
    <n v="10"/>
    <x v="2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231"/>
    <n v="1"/>
    <n v="46"/>
    <n v="0.5"/>
    <s v="Nov  8 2023  1:29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115"/>
    <n v="1.25"/>
    <s v="Nov  8 2023  1:29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8"/>
    <x v="1"/>
  </r>
  <r>
    <n v="375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34"/>
    <m/>
    <s v="Nov  8 2023  1:29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0"/>
    <x v="2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108"/>
    <n v="1.2"/>
    <s v="Nov  8 2023  1:30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8"/>
    <x v="1"/>
  </r>
  <r>
    <n v="375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7"/>
    <m/>
    <s v="Nov  8 2023  1:30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26"/>
    <n v="0.35"/>
    <s v="Nov  8 2023  1:30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5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5"/>
    <m/>
    <s v="Nov  8 2023  1:30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25"/>
    <n v="0.4"/>
    <s v="Nov  8 2023  1:30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48"/>
    <n v="0.55000000000000004"/>
    <s v="Nov  8 2023  1:30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157"/>
    <n v="1"/>
    <n v="105"/>
    <n v="1.1499999999999999"/>
    <s v="Nov  8 2023  1:30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8"/>
    <x v="1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157"/>
    <n v="1"/>
    <n v="200"/>
    <n v="2.15"/>
    <s v="Nov  8 2023  1:31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6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14"/>
    <n v="0.2"/>
    <s v="Nov  8 2023  1:31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8"/>
    <x v="1"/>
  </r>
  <r>
    <n v="37635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231"/>
    <n v="1"/>
    <n v="46"/>
    <m/>
    <s v="Nov  8 2023  1:31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5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97"/>
    <m/>
    <s v="Nov  8 2023  1:32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35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95"/>
    <m/>
    <s v="Nov  8 2023  1:32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635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25"/>
    <m/>
    <s v="Nov  8 2023  1:32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5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22"/>
    <m/>
    <s v="Nov  8 2023  1:32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5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231"/>
    <n v="1"/>
    <n v="30"/>
    <m/>
    <s v="Nov  8 2023  1:32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50"/>
    <m/>
    <s v="Nov  8 2023  1:32PM"/>
    <x v="75"/>
    <x v="74"/>
    <n v="34"/>
    <s v="CIENTO 50-60 LB"/>
    <n v="1"/>
    <s v="PRODUCTOS AGROPECUARIOS"/>
    <n v="2"/>
    <x v="0"/>
    <n v="55"/>
    <n v="25"/>
    <s v="Ayote Tierno Grande"/>
    <m/>
    <n v="0"/>
    <n v="8"/>
    <n v="11"/>
    <n v="10"/>
    <x v="2"/>
  </r>
  <r>
    <n v="37635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48"/>
    <m/>
    <s v="Nov  8 2023  1:32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0"/>
    <m/>
    <s v="Nov  8 2023  1:33PM"/>
    <x v="76"/>
    <x v="75"/>
    <n v="70"/>
    <s v="SACO 170-190 UNIDADES"/>
    <n v="1"/>
    <s v="PRODUCTOS AGROPECUARIOS"/>
    <n v="2"/>
    <x v="0"/>
    <n v="36.4"/>
    <n v="16.55"/>
    <s v="Chile  Verde Mediano"/>
    <m/>
    <n v="0"/>
    <n v="8"/>
    <n v="11"/>
    <n v="10"/>
    <x v="2"/>
  </r>
  <r>
    <n v="3759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100"/>
    <m/>
    <s v="Nov  8 2023  1:33PM"/>
    <x v="77"/>
    <x v="2"/>
    <n v="36"/>
    <s v="CIENTO 800-1000 LIBRAS"/>
    <n v="1"/>
    <s v="PRODUCTOS AGROPECUARIOS"/>
    <n v="2"/>
    <x v="0"/>
    <n v="900"/>
    <n v="409.09"/>
    <s v="Repollo Verde Grande"/>
    <m/>
    <n v="0"/>
    <n v="8"/>
    <n v="11"/>
    <n v="10"/>
    <x v="2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3"/>
    <m/>
    <s v="Nov  8 2023  1:33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0"/>
    <x v="2"/>
  </r>
  <r>
    <n v="3759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60"/>
    <m/>
    <s v="Nov  8 2023  1:33PM"/>
    <x v="79"/>
    <x v="77"/>
    <n v="35"/>
    <s v="CIENTO 600-700 LIBRAS"/>
    <n v="1"/>
    <s v="PRODUCTOS AGROPECUARIOS"/>
    <n v="2"/>
    <x v="0"/>
    <n v="650"/>
    <n v="295.45"/>
    <s v="Repollo Verde Mediano"/>
    <m/>
    <n v="0"/>
    <n v="8"/>
    <n v="11"/>
    <n v="10"/>
    <x v="2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5"/>
    <m/>
    <s v="Nov  8 2023  1:33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0"/>
    <x v="2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3"/>
    <m/>
    <s v="Nov  8 2023  1:33PM"/>
    <x v="80"/>
    <x v="7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231"/>
    <n v="1"/>
    <n v="46"/>
    <n v="0.5"/>
    <s v="Nov  8 2023  1:33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115"/>
    <n v="1.25"/>
    <s v="Nov  8 2023  1:33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8"/>
    <x v="1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0"/>
    <m/>
    <s v="Nov  8 2023  1:33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108"/>
    <n v="1.2"/>
    <s v="Nov  8 2023  1:33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8"/>
    <x v="1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8"/>
    <m/>
    <s v="Nov  8 2023  1:34PM"/>
    <x v="81"/>
    <x v="7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1"/>
    <n v="10"/>
    <x v="2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 8 2023  1:34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157"/>
    <n v="1"/>
    <n v="140"/>
    <n v="1.5"/>
    <s v="Nov  8 2023  1:34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8"/>
    <x v="1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8"/>
    <m/>
    <s v="Nov  8 2023  1:34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0"/>
    <x v="2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5"/>
    <m/>
    <s v="Nov  8 2023  1:34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0"/>
    <x v="2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 8 2023  1:34PM"/>
    <x v="52"/>
    <x v="5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26"/>
    <n v="0.35"/>
    <s v="Nov  8 2023  1:34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 8 2023  1:34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25"/>
    <n v="0.4"/>
    <s v="Nov  8 2023  1:34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59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8"/>
    <m/>
    <s v="Nov  8 2023  1:34PM"/>
    <x v="82"/>
    <x v="8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1"/>
    <n v="10"/>
    <x v="2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9"/>
    <m/>
    <s v="Nov  8 2023  1:34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231"/>
    <n v="1"/>
    <n v="31"/>
    <n v="0.35"/>
    <s v="Nov  8 2023  1:34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0"/>
    <m/>
    <s v="Nov  8 2023  1:34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0"/>
    <x v="2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35"/>
    <m/>
    <s v="Nov  8 2023  1:34PM"/>
    <x v="0"/>
    <x v="0"/>
    <n v="75"/>
    <s v="SACO 90-100 LB"/>
    <n v="1"/>
    <s v="PRODUCTOS AGROPECUARIOS"/>
    <n v="2"/>
    <x v="0"/>
    <n v="100"/>
    <n v="45.45"/>
    <s v="Remolacha Grande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48"/>
    <n v="0.55000000000000004"/>
    <s v="Nov  8 2023  1:34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30"/>
    <m/>
    <s v="Nov  8 2023  1:34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0"/>
    <x v="2"/>
  </r>
  <r>
    <n v="3759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1"/>
    <m/>
    <s v="Nov  8 2023  1:34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0"/>
    <x v="2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157"/>
    <n v="1"/>
    <n v="205"/>
    <n v="2.2000000000000002"/>
    <s v="Nov  8 2023  1:34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63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14"/>
    <n v="0.2"/>
    <s v="Nov  8 2023  1:34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8"/>
    <x v="1"/>
  </r>
  <r>
    <n v="3759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7"/>
    <m/>
    <s v="Nov  8 2023  1:35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59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5"/>
    <m/>
    <s v="Nov  8 2023  1:35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63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231"/>
    <n v="1"/>
    <n v="46"/>
    <m/>
    <s v="Nov  8 2023  1:35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157"/>
    <n v="1"/>
    <n v="100"/>
    <m/>
    <s v="Nov  8 2023  1:35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3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157"/>
    <n v="1"/>
    <n v="96"/>
    <m/>
    <s v="Nov  8 2023  1:35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3"/>
    <m/>
    <s v="Nov  8 2023  1:35PM"/>
    <x v="83"/>
    <x v="81"/>
    <n v="23"/>
    <s v="CAJA 10 KG 50- 60 UNIDADES"/>
    <n v="1"/>
    <s v="PRODUCTOS AGROPECUARIOS"/>
    <n v="3"/>
    <x v="8"/>
    <n v="22"/>
    <n v="10"/>
    <s v="Aguacate Hass Grande"/>
    <m/>
    <n v="0"/>
    <n v="8"/>
    <n v="11"/>
    <n v="10"/>
    <x v="2"/>
  </r>
  <r>
    <n v="3763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60"/>
    <n v="1"/>
    <n v="24"/>
    <m/>
    <s v="Nov  8 2023  1:35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60"/>
    <n v="1"/>
    <n v="21"/>
    <m/>
    <s v="Nov  8 2023  1:35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0"/>
    <m/>
    <s v="Nov  8 2023  1:35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1"/>
    <m/>
    <s v="Nov  8 2023  1:36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0"/>
    <x v="2"/>
  </r>
  <r>
    <n v="37601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6"/>
    <m/>
    <s v="Nov  8 2023  1:36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0"/>
    <x v="2"/>
  </r>
  <r>
    <n v="37601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4"/>
    <m/>
    <s v="Nov  8 2023  1:36PM"/>
    <x v="74"/>
    <x v="73"/>
    <n v="63"/>
    <s v="SACO  240-250 UNIDADES"/>
    <n v="1"/>
    <s v="PRODUCTOS AGROPECUARIOS"/>
    <n v="2"/>
    <x v="0"/>
    <n v="49.43"/>
    <n v="22.47"/>
    <s v="Cebolla Blanca Sin Tallo Mediana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8"/>
    <m/>
    <s v="Nov  8 2023  1:36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10"/>
    <x v="2"/>
  </r>
  <r>
    <n v="37601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32"/>
    <m/>
    <s v="Nov  8 2023  1:36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231"/>
    <n v="1"/>
    <n v="43"/>
    <m/>
    <s v="Nov  8 2023  1:36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75"/>
    <m/>
    <s v="Nov  8 2023  1:36PM"/>
    <x v="85"/>
    <x v="82"/>
    <n v="42"/>
    <s v="JABA 35-38 LIBRAS"/>
    <n v="1"/>
    <s v="PRODUCTOS AGROPECUARIOS"/>
    <n v="3"/>
    <x v="8"/>
    <n v="36.5"/>
    <n v="16.59"/>
    <s v="Fresa Grande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6"/>
    <m/>
    <s v="Nov  8 2023  1:36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98"/>
    <m/>
    <s v="Nov  8 2023  1:36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95"/>
    <m/>
    <s v="Nov  8 2023  1:36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4"/>
    <m/>
    <s v="Nov  8 2023  1:36PM"/>
    <x v="86"/>
    <x v="83"/>
    <n v="39"/>
    <s v="JABA  13-15 UNIDADES"/>
    <n v="1"/>
    <s v="PRODUCTOS AGROPECUARIOS"/>
    <n v="3"/>
    <x v="8"/>
    <n v="35.19"/>
    <n v="16"/>
    <s v="Papaya Tainung Mediana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23"/>
    <m/>
    <s v="Nov  8 2023  1:36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60"/>
    <m/>
    <s v="Nov  8 2023  1:36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20"/>
    <m/>
    <s v="Nov  8 2023  1:36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231"/>
    <n v="1"/>
    <n v="28"/>
    <m/>
    <s v="Nov  8 2023  1:36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25"/>
    <m/>
    <s v="Nov  8 2023  1:36PM"/>
    <x v="88"/>
    <x v="85"/>
    <n v="56"/>
    <s v="RED  45-50 UNIDADES                                  "/>
    <n v="1"/>
    <s v="PRODUCTOS AGROPECUARIOS"/>
    <n v="3"/>
    <x v="8"/>
    <n v="59"/>
    <n v="26.82"/>
    <s v="Zapote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48"/>
    <m/>
    <s v="Nov  8 2023  1:36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60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95"/>
    <n v="1"/>
    <n v="25"/>
    <m/>
    <s v="Nov  8 2023  1:37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100"/>
    <m/>
    <s v="Nov  8 2023  1:37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8"/>
    <x v="1"/>
  </r>
  <r>
    <n v="3760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95"/>
    <n v="1"/>
    <n v="27"/>
    <m/>
    <s v="Nov  8 2023  1:37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0"/>
    <m/>
    <s v="Nov  8 2023  1:37PM"/>
    <x v="55"/>
    <x v="54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200"/>
    <m/>
    <s v="Nov  8 2023  1:37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1"/>
    <m/>
    <s v="Nov  8 2023  1:37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0"/>
    <x v="2"/>
  </r>
  <r>
    <n v="3763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14"/>
    <m/>
    <s v="Nov  8 2023  1:37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7"/>
    <m/>
    <s v="Nov  8 2023  1:37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"/>
    <m/>
    <s v="Nov  8 2023  1:37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4"/>
    <m/>
    <s v="Nov  8 2023  1:37PM"/>
    <x v="91"/>
    <x v="8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2"/>
    <m/>
    <s v="Nov  8 2023  1:37PM"/>
    <x v="58"/>
    <x v="57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8"/>
    <n v="11"/>
    <n v="10"/>
    <x v="2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0"/>
    <m/>
    <s v="Nov  8 2023  1:37PM"/>
    <x v="92"/>
    <x v="89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8"/>
    <n v="11"/>
    <n v="10"/>
    <x v="2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231"/>
    <n v="1"/>
    <n v="46"/>
    <m/>
    <s v="Nov  8 2023  1:38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59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36"/>
    <m/>
    <s v="Nov  8 2023  1:38PM"/>
    <x v="93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11"/>
    <n v="10"/>
    <x v="2"/>
  </r>
  <r>
    <n v="3760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6"/>
    <m/>
    <s v="Nov  8 2023  1:38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0"/>
    <x v="2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98"/>
    <m/>
    <s v="Nov  8 2023  1:38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0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4"/>
    <m/>
    <s v="Nov  8 2023  1:38PM"/>
    <x v="74"/>
    <x v="73"/>
    <n v="63"/>
    <s v="SACO  240-250 UNIDADES"/>
    <n v="1"/>
    <s v="PRODUCTOS AGROPECUARIOS"/>
    <n v="2"/>
    <x v="0"/>
    <n v="49.43"/>
    <n v="22.47"/>
    <s v="Cebolla Blanca Sin Tallo Mediana"/>
    <m/>
    <n v="0"/>
    <n v="8"/>
    <n v="11"/>
    <n v="10"/>
    <x v="2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96"/>
    <m/>
    <s v="Nov  8 2023  1:38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25"/>
    <m/>
    <s v="Nov  8 2023  1:38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0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34"/>
    <m/>
    <s v="Nov  8 2023  1:38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0"/>
    <x v="2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23"/>
    <m/>
    <s v="Nov  8 2023  1:38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231"/>
    <n v="1"/>
    <n v="30"/>
    <m/>
    <s v="Nov  8 2023  1:38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15"/>
    <m/>
    <s v="Nov  8 2023  1:38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8"/>
    <x v="1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48"/>
    <m/>
    <s v="Nov  8 2023  1:38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00"/>
    <m/>
    <s v="Nov  8 2023  1:39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8"/>
    <x v="1"/>
  </r>
  <r>
    <n v="3763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200"/>
    <m/>
    <s v="Nov  8 2023  1:39PM"/>
    <x v="18"/>
    <x v="18"/>
    <n v="51"/>
    <s v="QUINTAL"/>
    <n v="1"/>
    <s v="PRODUCTOS AGROPECUARIOS"/>
    <n v="4"/>
    <x v="2"/>
    <n v="100"/>
    <n v="45.45"/>
    <s v="Cacao "/>
    <m/>
    <n v="0"/>
    <n v="8"/>
    <n v="11"/>
    <n v="8"/>
    <x v="1"/>
  </r>
  <r>
    <n v="37599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2"/>
    <m/>
    <s v="Nov  8 2023  1:39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0"/>
    <x v="2"/>
  </r>
  <r>
    <n v="37599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8 2023  1:39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351"/>
    <n v="1"/>
    <n v="18"/>
    <m/>
    <s v="Nov  8 2023  1:39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0"/>
    <x v="2"/>
  </r>
  <r>
    <n v="37599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6"/>
    <m/>
    <s v="Nov  8 2023  1:39PM"/>
    <x v="60"/>
    <x v="5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 8 2023  1:39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0"/>
    <x v="2"/>
  </r>
  <r>
    <n v="37599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8 2023  1:39PM"/>
    <x v="95"/>
    <x v="92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8"/>
    <m/>
    <s v="Nov  8 2023  1:39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0"/>
    <x v="2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231"/>
    <n v="1"/>
    <n v="46"/>
    <m/>
    <s v="Nov  8 2023  1:39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8"/>
    <x v="1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157"/>
    <n v="1"/>
    <n v="105"/>
    <m/>
    <s v="Nov  8 2023  1:40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8"/>
    <x v="1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45"/>
    <m/>
    <s v="Nov  8 2023  1:40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0"/>
    <x v="2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157"/>
    <n v="1"/>
    <n v="102"/>
    <m/>
    <s v="Nov  8 2023  1:40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8"/>
    <x v="1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24"/>
    <m/>
    <s v="Nov  8 2023  1:40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5"/>
    <m/>
    <s v="Nov  8 2023  1:40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0"/>
    <x v="2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21"/>
    <m/>
    <s v="Nov  8 2023  1:40PM"/>
    <x v="13"/>
    <x v="13"/>
    <n v="51"/>
    <s v="QUINTAL"/>
    <n v="1"/>
    <s v="PRODUCTOS AGROPECUARIOS"/>
    <n v="1"/>
    <x v="1"/>
    <n v="100"/>
    <n v="45.45"/>
    <s v="Sorgo"/>
    <m/>
    <n v="0"/>
    <n v="8"/>
    <n v="11"/>
    <n v="8"/>
    <x v="1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 8 2023  1:40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0"/>
    <x v="2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231"/>
    <n v="1"/>
    <n v="30"/>
    <m/>
    <s v="Nov  8 2023  1:40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8"/>
    <x v="1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48"/>
    <m/>
    <s v="Nov  8 2023  1:40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8"/>
    <x v="1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20"/>
    <m/>
    <s v="Nov  8 2023  1:40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0"/>
    <x v="2"/>
  </r>
  <r>
    <n v="3763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14"/>
    <m/>
    <s v="Nov  8 2023  1:40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8"/>
    <x v="1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9"/>
    <m/>
    <s v="Nov  8 2023  1:40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 8 2023  1:40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2"/>
    <m/>
    <s v="Nov  8 2023  1:40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0"/>
    <m/>
    <s v="Nov  8 2023  1:40PM"/>
    <x v="96"/>
    <x v="7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1"/>
    <n v="10"/>
    <x v="2"/>
  </r>
  <r>
    <n v="3759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1"/>
    <m/>
    <s v="Nov  8 2023  1:40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30"/>
    <m/>
    <s v="Nov  8 2023  1:40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0"/>
    <x v="2"/>
  </r>
  <r>
    <n v="3760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1"/>
    <m/>
    <s v="Nov  8 2023  1:40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0"/>
    <x v="2"/>
  </r>
  <r>
    <n v="3759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6"/>
    <m/>
    <s v="Nov  8 2023  1:41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0"/>
    <x v="2"/>
  </r>
  <r>
    <n v="3759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4"/>
    <m/>
    <s v="Nov  8 2023  1:41PM"/>
    <x v="86"/>
    <x v="83"/>
    <n v="39"/>
    <s v="JABA  13-15 UNIDADES"/>
    <n v="1"/>
    <s v="PRODUCTOS AGROPECUARIOS"/>
    <n v="3"/>
    <x v="8"/>
    <n v="35.19"/>
    <n v="16"/>
    <s v="Papaya Tainung Mediana"/>
    <m/>
    <n v="0"/>
    <n v="8"/>
    <n v="11"/>
    <n v="10"/>
    <x v="2"/>
  </r>
  <r>
    <n v="37637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3"/>
    <n v="2023"/>
    <n v="60"/>
    <n v="1"/>
    <n v="5"/>
    <m/>
    <s v="Nov  8 2023  1:41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9"/>
    <x v="3"/>
  </r>
  <r>
    <n v="37637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3"/>
    <n v="2023"/>
    <n v="60"/>
    <n v="1"/>
    <n v="4.75"/>
    <m/>
    <s v="Nov  8 2023  1:41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9"/>
    <x v="3"/>
  </r>
  <r>
    <n v="37637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3"/>
    <n v="2023"/>
    <n v="60"/>
    <n v="1"/>
    <n v="56"/>
    <m/>
    <s v="Nov  8 2023  1:41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9"/>
    <x v="3"/>
  </r>
  <r>
    <n v="3759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11"/>
    <m/>
    <s v="Nov  8 2023  1:41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0"/>
    <x v="2"/>
  </r>
  <r>
    <n v="37637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3"/>
    <n v="2023"/>
    <n v="60"/>
    <n v="1"/>
    <n v="55"/>
    <m/>
    <s v="Nov  8 2023  1:41PM"/>
    <x v="100"/>
    <x v="96"/>
    <n v="25"/>
    <s v="CAJA 12 CARTONES"/>
    <n v="1"/>
    <s v="PRODUCTOS AGROPECUARIOS"/>
    <n v="8"/>
    <x v="9"/>
    <n v="40"/>
    <n v="18.18"/>
    <s v="Huevo Mediano Caja"/>
    <m/>
    <n v="0"/>
    <n v="8"/>
    <n v="11"/>
    <n v="9"/>
    <x v="3"/>
  </r>
  <r>
    <n v="3759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7"/>
    <m/>
    <s v="Nov  8 2023  1:41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0"/>
    <x v="2"/>
  </r>
  <r>
    <n v="3760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20"/>
    <m/>
    <s v="Nov  8 2023  1:41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0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22"/>
    <m/>
    <s v="Nov  8 2023  1:42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35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3"/>
    <n v="2023"/>
    <n v="60"/>
    <n v="1"/>
    <n v="1.5"/>
    <m/>
    <s v="Nov  8 2023  1:42PM"/>
    <x v="101"/>
    <x v="97"/>
    <n v="45"/>
    <s v="LIBRA"/>
    <n v="1"/>
    <s v="PRODUCTOS AGROPECUARIOS"/>
    <n v="7"/>
    <x v="10"/>
    <n v="1"/>
    <n v="0.45"/>
    <s v="Pollo Entero( sin menudos)"/>
    <m/>
    <n v="0"/>
    <n v="8"/>
    <n v="11"/>
    <n v="9"/>
    <x v="3"/>
  </r>
  <r>
    <n v="37635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3"/>
    <n v="2023"/>
    <n v="60"/>
    <n v="1"/>
    <n v="1.3"/>
    <m/>
    <s v="Nov  8 2023  1:42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9"/>
    <x v="3"/>
  </r>
  <r>
    <n v="37635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3"/>
    <n v="2023"/>
    <n v="60"/>
    <n v="1"/>
    <n v="1.75"/>
    <m/>
    <s v="Nov  8 2023  1:42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9"/>
    <x v="3"/>
  </r>
  <r>
    <n v="3759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27"/>
    <m/>
    <s v="Nov  8 2023  1:42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0"/>
    <x v="2"/>
  </r>
  <r>
    <n v="3759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17"/>
    <m/>
    <s v="Nov  8 2023  1:42PM"/>
    <x v="104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11"/>
    <n v="10"/>
    <x v="2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4.7"/>
    <m/>
    <s v="Nov  8 2023  1:43PM"/>
    <x v="105"/>
    <x v="101"/>
    <n v="45"/>
    <s v="LIBRA"/>
    <n v="1"/>
    <s v="PRODUCTOS AGROPECUARIOS"/>
    <n v="5"/>
    <x v="11"/>
    <n v="1"/>
    <n v="0.45"/>
    <s v="Lomo de Aguja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4.5999999999999996"/>
    <m/>
    <s v="Nov  8 2023  1:43PM"/>
    <x v="106"/>
    <x v="102"/>
    <n v="45"/>
    <s v="LIBRA"/>
    <n v="1"/>
    <s v="PRODUCTOS AGROPECUARIOS"/>
    <n v="5"/>
    <x v="11"/>
    <n v="1"/>
    <n v="0.45"/>
    <s v="Lomo de Rollizo"/>
    <m/>
    <n v="0"/>
    <n v="8"/>
    <n v="11"/>
    <n v="8"/>
    <x v="1"/>
  </r>
  <r>
    <n v="3759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27"/>
    <m/>
    <s v="Nov  8 2023  1:43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0"/>
    <x v="2"/>
  </r>
  <r>
    <n v="3759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17"/>
    <m/>
    <s v="Nov  8 2023  1:43PM"/>
    <x v="104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11"/>
    <n v="10"/>
    <x v="2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4.5999999999999996"/>
    <m/>
    <s v="Nov  8 2023  1:43PM"/>
    <x v="107"/>
    <x v="103"/>
    <n v="45"/>
    <s v="LIBRA"/>
    <n v="1"/>
    <s v="PRODUCTOS AGROPECUARIOS"/>
    <n v="5"/>
    <x v="11"/>
    <n v="1"/>
    <n v="0.45"/>
    <s v="Posta Angelina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4"/>
    <m/>
    <s v="Nov  8 2023  1:43PM"/>
    <x v="108"/>
    <x v="104"/>
    <n v="45"/>
    <s v="LIBRA"/>
    <n v="1"/>
    <s v="PRODUCTOS AGROPECUARIOS"/>
    <n v="5"/>
    <x v="11"/>
    <n v="1"/>
    <n v="0.45"/>
    <s v="Posta de Pecho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4"/>
    <m/>
    <s v="Nov  8 2023  1:43PM"/>
    <x v="109"/>
    <x v="105"/>
    <n v="45"/>
    <s v="LIBRA"/>
    <n v="1"/>
    <s v="PRODUCTOS AGROPECUARIOS"/>
    <n v="5"/>
    <x v="11"/>
    <n v="1"/>
    <n v="0.45"/>
    <s v="Posta Negra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4"/>
    <m/>
    <s v="Nov  8 2023  1:43PM"/>
    <x v="110"/>
    <x v="106"/>
    <n v="45"/>
    <s v="LIBRA"/>
    <n v="1"/>
    <s v="PRODUCTOS AGROPECUARIOS"/>
    <n v="5"/>
    <x v="11"/>
    <n v="1"/>
    <n v="0.45"/>
    <s v="Puyazo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4"/>
    <m/>
    <s v="Nov  8 2023  1:43PM"/>
    <x v="111"/>
    <x v="107"/>
    <n v="45"/>
    <s v="LIBRA"/>
    <n v="1"/>
    <s v="PRODUCTOS AGROPECUARIOS"/>
    <n v="5"/>
    <x v="11"/>
    <n v="1"/>
    <n v="0.45"/>
    <s v="Salon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6"/>
    <m/>
    <s v="Nov  8 2023  1:44PM"/>
    <x v="112"/>
    <x v="108"/>
    <n v="45"/>
    <s v="LIBRA"/>
    <n v="1"/>
    <s v="PRODUCTOS AGROPECUARIOS"/>
    <n v="6"/>
    <x v="12"/>
    <n v="1"/>
    <n v="0.45"/>
    <s v="Chicharron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3"/>
    <m/>
    <s v="Nov  8 2023  1:44PM"/>
    <x v="113"/>
    <x v="109"/>
    <n v="45"/>
    <s v="LIBRA"/>
    <n v="1"/>
    <s v="PRODUCTOS AGROPECUARIOS"/>
    <n v="6"/>
    <x v="12"/>
    <n v="1"/>
    <n v="0.45"/>
    <s v="Costilla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3"/>
    <m/>
    <s v="Nov  8 2023  1:44PM"/>
    <x v="114"/>
    <x v="110"/>
    <n v="45"/>
    <s v="LIBRA"/>
    <n v="1"/>
    <s v="PRODUCTOS AGROPECUARIOS"/>
    <n v="6"/>
    <x v="12"/>
    <n v="1"/>
    <n v="0.45"/>
    <s v="Lomo"/>
    <m/>
    <n v="0"/>
    <n v="8"/>
    <n v="11"/>
    <n v="8"/>
    <x v="1"/>
  </r>
  <r>
    <n v="3763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3"/>
    <n v="2023"/>
    <n v="60"/>
    <n v="1"/>
    <n v="2.7"/>
    <m/>
    <s v="Nov  8 2023  1:44PM"/>
    <x v="115"/>
    <x v="111"/>
    <n v="45"/>
    <s v="LIBRA"/>
    <n v="1"/>
    <s v="PRODUCTOS AGROPECUARIOS"/>
    <n v="6"/>
    <x v="12"/>
    <n v="1"/>
    <n v="0.45"/>
    <s v="Posta"/>
    <m/>
    <n v="0"/>
    <n v="8"/>
    <n v="11"/>
    <n v="8"/>
    <x v="1"/>
  </r>
  <r>
    <n v="3759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200"/>
    <m/>
    <s v="Nov  8 2023  1:44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0"/>
    <x v="2"/>
  </r>
  <r>
    <n v="3759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150"/>
    <m/>
    <s v="Nov  8 2023  1:44PM"/>
    <x v="116"/>
    <x v="112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8"/>
    <n v="11"/>
    <n v="10"/>
    <x v="2"/>
  </r>
  <r>
    <n v="37634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3"/>
    <n v="2023"/>
    <n v="60"/>
    <n v="1"/>
    <n v="3"/>
    <m/>
    <s v="Nov  8 2023  1:44PM"/>
    <x v="117"/>
    <x v="113"/>
    <n v="16"/>
    <s v="BOTELLA"/>
    <n v="1"/>
    <s v="PRODUCTOS AGROPECUARIOS"/>
    <n v="9"/>
    <x v="13"/>
    <n v="1.6"/>
    <n v="0.73"/>
    <s v="Crema"/>
    <m/>
    <n v="0"/>
    <n v="8"/>
    <n v="11"/>
    <n v="9"/>
    <x v="3"/>
  </r>
  <r>
    <n v="37634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3"/>
    <n v="2023"/>
    <n v="157"/>
    <n v="1"/>
    <n v="2.65"/>
    <m/>
    <s v="Nov  8 2023  1:44PM"/>
    <x v="118"/>
    <x v="114"/>
    <n v="45"/>
    <s v="LIBRA"/>
    <n v="1"/>
    <s v="PRODUCTOS AGROPECUARIOS"/>
    <n v="9"/>
    <x v="13"/>
    <n v="1"/>
    <n v="0.45"/>
    <s v="Quesillo"/>
    <m/>
    <n v="0"/>
    <n v="8"/>
    <n v="11"/>
    <n v="9"/>
    <x v="3"/>
  </r>
  <r>
    <n v="37634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3"/>
    <n v="2023"/>
    <n v="157"/>
    <n v="1"/>
    <n v="3.75"/>
    <m/>
    <s v="Nov  8 2023  1:45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9"/>
    <x v="3"/>
  </r>
  <r>
    <n v="37634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3"/>
    <n v="2023"/>
    <n v="157"/>
    <n v="1"/>
    <n v="5"/>
    <m/>
    <s v="Nov  8 2023  1:45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9"/>
    <x v="3"/>
  </r>
  <r>
    <n v="37634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3"/>
    <n v="2023"/>
    <n v="60"/>
    <n v="1"/>
    <n v="1.75"/>
    <m/>
    <s v="Nov  8 2023  1:45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9"/>
    <x v="3"/>
  </r>
  <r>
    <n v="3759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2"/>
    <m/>
    <s v="Nov  8 2023  1:45PM"/>
    <x v="83"/>
    <x v="81"/>
    <n v="23"/>
    <s v="CAJA 10 KG 50- 60 UNIDADES"/>
    <n v="1"/>
    <s v="PRODUCTOS AGROPECUARIOS"/>
    <n v="3"/>
    <x v="8"/>
    <n v="22"/>
    <n v="10"/>
    <s v="Aguacate Hass Grande"/>
    <m/>
    <n v="0"/>
    <n v="8"/>
    <n v="11"/>
    <n v="10"/>
    <x v="2"/>
  </r>
  <r>
    <n v="3759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0"/>
    <m/>
    <s v="Nov  8 2023  1:45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0"/>
    <x v="2"/>
  </r>
  <r>
    <n v="3763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3"/>
    <n v="2023"/>
    <n v="60"/>
    <n v="1"/>
    <n v="3"/>
    <m/>
    <s v="Nov  8 2023  1:45PM"/>
    <x v="117"/>
    <x v="113"/>
    <n v="16"/>
    <s v="BOTELLA"/>
    <n v="1"/>
    <s v="PRODUCTOS AGROPECUARIOS"/>
    <n v="9"/>
    <x v="13"/>
    <n v="1.6"/>
    <n v="0.73"/>
    <s v="Crema"/>
    <m/>
    <n v="0"/>
    <n v="8"/>
    <n v="11"/>
    <n v="9"/>
    <x v="3"/>
  </r>
  <r>
    <n v="3759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6"/>
    <m/>
    <s v="Nov  8 2023  1:46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0"/>
    <x v="2"/>
  </r>
  <r>
    <n v="3763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3"/>
    <n v="2023"/>
    <n v="157"/>
    <n v="1"/>
    <n v="2.6"/>
    <m/>
    <s v="Nov  8 2023  1:46PM"/>
    <x v="118"/>
    <x v="114"/>
    <n v="45"/>
    <s v="LIBRA"/>
    <n v="1"/>
    <s v="PRODUCTOS AGROPECUARIOS"/>
    <n v="9"/>
    <x v="13"/>
    <n v="1"/>
    <n v="0.45"/>
    <s v="Quesillo"/>
    <m/>
    <n v="0"/>
    <n v="8"/>
    <n v="11"/>
    <n v="9"/>
    <x v="3"/>
  </r>
  <r>
    <n v="3759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4"/>
    <m/>
    <s v="Nov  8 2023  1:46PM"/>
    <x v="86"/>
    <x v="83"/>
    <n v="39"/>
    <s v="JABA  13-15 UNIDADES"/>
    <n v="1"/>
    <s v="PRODUCTOS AGROPECUARIOS"/>
    <n v="3"/>
    <x v="8"/>
    <n v="35.19"/>
    <n v="16"/>
    <s v="Papaya Tainung Mediana"/>
    <m/>
    <n v="0"/>
    <n v="8"/>
    <n v="11"/>
    <n v="10"/>
    <x v="2"/>
  </r>
  <r>
    <n v="3763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3"/>
    <n v="2023"/>
    <n v="157"/>
    <n v="1"/>
    <n v="3.7"/>
    <m/>
    <s v="Nov  8 2023  1:46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9"/>
    <x v="3"/>
  </r>
  <r>
    <n v="3763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3"/>
    <n v="2023"/>
    <n v="157"/>
    <n v="1"/>
    <n v="5"/>
    <m/>
    <s v="Nov  8 2023  1:46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9"/>
    <x v="3"/>
  </r>
  <r>
    <n v="3763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3"/>
    <n v="2023"/>
    <n v="60"/>
    <n v="1"/>
    <n v="1.75"/>
    <m/>
    <s v="Nov  8 2023  1:46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9"/>
    <m/>
    <s v="Nov  8 2023  1:46PM"/>
    <x v="122"/>
    <x v="1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1"/>
    <n v="10"/>
    <x v="2"/>
  </r>
  <r>
    <n v="3763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3"/>
    <n v="2023"/>
    <n v="60"/>
    <n v="1"/>
    <n v="3"/>
    <m/>
    <s v="Nov  8 2023  1:46PM"/>
    <x v="117"/>
    <x v="113"/>
    <n v="16"/>
    <s v="BOTELLA"/>
    <n v="1"/>
    <s v="PRODUCTOS AGROPECUARIOS"/>
    <n v="9"/>
    <x v="13"/>
    <n v="1.6"/>
    <n v="0.73"/>
    <s v="Crema"/>
    <m/>
    <n v="0"/>
    <n v="8"/>
    <n v="11"/>
    <n v="8"/>
    <x v="1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50"/>
    <m/>
    <s v="Nov  8 2023  1:46PM"/>
    <x v="65"/>
    <x v="64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 8 2023  1:47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0"/>
    <x v="2"/>
  </r>
  <r>
    <n v="3763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3"/>
    <n v="2023"/>
    <n v="157"/>
    <n v="1"/>
    <n v="2.5"/>
    <m/>
    <s v="Nov  8 2023  1:47PM"/>
    <x v="118"/>
    <x v="114"/>
    <n v="45"/>
    <s v="LIBRA"/>
    <n v="1"/>
    <s v="PRODUCTOS AGROPECUARIOS"/>
    <n v="9"/>
    <x v="13"/>
    <n v="1"/>
    <n v="0.45"/>
    <s v="Quesillo"/>
    <m/>
    <n v="0"/>
    <n v="8"/>
    <n v="11"/>
    <n v="8"/>
    <x v="1"/>
  </r>
  <r>
    <n v="3763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3"/>
    <n v="2023"/>
    <n v="157"/>
    <n v="1"/>
    <n v="3.6"/>
    <m/>
    <s v="Nov  8 2023  1:47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8"/>
    <x v="1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8"/>
    <m/>
    <s v="Nov  8 2023  1:47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0"/>
    <x v="2"/>
  </r>
  <r>
    <n v="3763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3"/>
    <n v="2023"/>
    <n v="157"/>
    <n v="1"/>
    <n v="5"/>
    <m/>
    <s v="Nov  8 2023  1:47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8"/>
    <x v="1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 8 2023  1:47PM"/>
    <x v="25"/>
    <x v="2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1"/>
    <n v="10"/>
    <x v="2"/>
  </r>
  <r>
    <n v="3763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3"/>
    <n v="2023"/>
    <n v="60"/>
    <n v="1"/>
    <n v="1.75"/>
    <m/>
    <s v="Nov  8 2023  1:47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8"/>
    <x v="1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7"/>
    <m/>
    <s v="Nov  8 2023  1:47PM"/>
    <x v="123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45"/>
    <m/>
    <s v="Nov  8 2023  1:47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5"/>
    <m/>
    <s v="Nov  8 2023  1:47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 8 2023  1:47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0"/>
    <m/>
    <s v="Nov  8 2023  1:47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 8 2023  1:47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4"/>
    <m/>
    <s v="Nov  8 2023  1:48PM"/>
    <x v="124"/>
    <x v="120"/>
    <n v="51"/>
    <s v="QUINTAL"/>
    <n v="1"/>
    <s v="PRODUCTOS AGROPECUARIOS"/>
    <n v="2"/>
    <x v="0"/>
    <n v="100"/>
    <n v="45.45"/>
    <s v="Papa Lengua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47"/>
    <m/>
    <s v="Nov  8 2023  1:48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45"/>
    <m/>
    <s v="Nov  8 2023  1:48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 8 2023  1:48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351"/>
    <n v="1"/>
    <n v="20"/>
    <m/>
    <s v="Nov  8 2023  1:48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5"/>
    <m/>
    <s v="Nov  8 2023  1:48PM"/>
    <x v="0"/>
    <x v="0"/>
    <n v="75"/>
    <s v="SACO 90-100 LB"/>
    <n v="1"/>
    <s v="PRODUCTOS AGROPECUARIOS"/>
    <n v="2"/>
    <x v="0"/>
    <n v="100"/>
    <n v="45.45"/>
    <s v="Remolacha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 8 2023  1:48PM"/>
    <x v="96"/>
    <x v="7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138"/>
    <n v="1"/>
    <n v="20"/>
    <m/>
    <s v="Nov  8 2023  1:48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9"/>
    <x v="3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138"/>
    <n v="1"/>
    <n v="36"/>
    <m/>
    <s v="Nov  8 2023  1:48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0"/>
    <m/>
    <s v="Nov  8 2023  1:48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 8 2023  1:48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35"/>
    <m/>
    <s v="Nov  8 2023  1:49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9"/>
    <x v="3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36"/>
    <m/>
    <s v="Nov  8 2023  1:49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0"/>
    <m/>
    <s v="Nov  8 2023  1:49PM"/>
    <x v="76"/>
    <x v="75"/>
    <n v="70"/>
    <s v="SACO 170-190 UNIDADES"/>
    <n v="1"/>
    <s v="PRODUCTOS AGROPECUARIOS"/>
    <n v="2"/>
    <x v="0"/>
    <n v="36.4"/>
    <n v="16.55"/>
    <s v="Chile  Verde Mediano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3"/>
    <m/>
    <s v="Nov  8 2023  1:49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8 2023  1:49PM"/>
    <x v="41"/>
    <x v="40"/>
    <n v="30"/>
    <s v="CIENTO  100 UNIDADES       "/>
    <n v="1"/>
    <s v="PRODUCTOS AGROPECUARIOS"/>
    <n v="2"/>
    <x v="0"/>
    <n v="100"/>
    <n v="45.45"/>
    <s v="Elote Blanco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8"/>
    <m/>
    <s v="Nov  8 2023  1:49PM"/>
    <x v="125"/>
    <x v="40"/>
    <n v="55"/>
    <s v="RED  300-350 UNIDADES           "/>
    <n v="1"/>
    <s v="PRODUCTOS AGROPECUARIOS"/>
    <n v="2"/>
    <x v="0"/>
    <n v="300"/>
    <n v="136.36000000000001"/>
    <s v="Elote Blanco Grande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40"/>
    <m/>
    <s v="Nov  8 2023  1:49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8"/>
    <m/>
    <s v="Nov  8 2023  1:49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5"/>
    <m/>
    <s v="Nov  8 2023  1:49PM"/>
    <x v="80"/>
    <x v="7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0"/>
    <m/>
    <s v="Nov  8 2023  1:49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23"/>
    <m/>
    <s v="Nov  8 2023  1:49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8"/>
    <m/>
    <s v="Nov  8 2023  1:49PM"/>
    <x v="81"/>
    <x v="7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22"/>
    <m/>
    <s v="Nov  8 2023  1:49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8 2023  1:49PM"/>
    <x v="52"/>
    <x v="5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8"/>
    <m/>
    <s v="Nov  8 2023  1:49PM"/>
    <x v="82"/>
    <x v="8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10"/>
    <m/>
    <s v="Nov  8 2023  1:49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9"/>
    <x v="3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138"/>
    <n v="1"/>
    <n v="28"/>
    <m/>
    <s v="Nov  8 2023  1:49PM"/>
    <x v="83"/>
    <x v="81"/>
    <n v="23"/>
    <s v="CAJA 10 KG 50- 60 UNIDADES"/>
    <n v="1"/>
    <s v="PRODUCTOS AGROPECUARIOS"/>
    <n v="3"/>
    <x v="8"/>
    <n v="22"/>
    <n v="10"/>
    <s v="Aguacate Hass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2"/>
    <m/>
    <s v="Nov  8 2023  1:50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8"/>
    <m/>
    <s v="Nov  8 2023  1:50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4"/>
    <m/>
    <s v="Nov  8 2023  1:50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60"/>
    <n v="1"/>
    <n v="8"/>
    <m/>
    <s v="Nov  8 2023  1:50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9"/>
    <x v="3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60"/>
    <n v="1"/>
    <n v="5"/>
    <m/>
    <s v="Nov  8 2023  1:50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 8 2023  1:50PM"/>
    <x v="4"/>
    <x v="4"/>
    <n v="66"/>
    <s v="SACO 133-135 LIBRAS"/>
    <n v="1"/>
    <s v="PRODUCTOS AGROPECUARIOS"/>
    <n v="2"/>
    <x v="0"/>
    <n v="134"/>
    <n v="60.91"/>
    <s v="Yuca Blanca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60"/>
    <n v="1"/>
    <n v="12"/>
    <m/>
    <s v="Nov  8 2023  1:50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9"/>
    <x v="3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60"/>
    <n v="1"/>
    <n v="18"/>
    <m/>
    <s v="Nov  8 2023  1:50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5"/>
    <m/>
    <s v="Nov  8 2023  1:50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7"/>
    <m/>
    <s v="Nov  8 2023  1:50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200"/>
    <m/>
    <s v="Nov  8 2023  1:51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9"/>
    <x v="3"/>
  </r>
  <r>
    <n v="37637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1"/>
    <s v="NOVIEMBRE"/>
    <n v="6"/>
    <s v="GILBERTO RECINOS"/>
    <n v="2023"/>
    <n v="2023"/>
    <n v="89"/>
    <n v="1"/>
    <n v="25"/>
    <m/>
    <s v="Nov  8 2023  1:51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9"/>
    <x v="3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4"/>
    <m/>
    <s v="Nov  8 2023  1:51PM"/>
    <x v="76"/>
    <x v="75"/>
    <n v="70"/>
    <s v="SACO 170-190 UNIDADES"/>
    <n v="1"/>
    <s v="PRODUCTOS AGROPECUARIOS"/>
    <n v="2"/>
    <x v="0"/>
    <n v="36.4"/>
    <n v="16.55"/>
    <s v="Chile  Verde Mediano"/>
    <m/>
    <n v="0"/>
    <n v="8"/>
    <n v="11"/>
    <n v="10"/>
    <x v="2"/>
  </r>
  <r>
    <n v="3760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6"/>
    <m/>
    <s v="Nov  8 2023  1:51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0"/>
    <x v="2"/>
  </r>
  <r>
    <n v="37597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7"/>
    <m/>
    <s v="Nov  8 2023  1:51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597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5"/>
    <m/>
    <s v="Nov  8 2023  1:51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598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20"/>
    <m/>
    <s v="Nov  8 2023  1:52PM"/>
    <x v="41"/>
    <x v="40"/>
    <n v="30"/>
    <s v="CIENTO  100 UNIDADES       "/>
    <n v="1"/>
    <s v="PRODUCTOS AGROPECUARIOS"/>
    <n v="2"/>
    <x v="0"/>
    <n v="100"/>
    <n v="45.45"/>
    <s v="Elote Blanco Grande"/>
    <m/>
    <n v="0"/>
    <n v="8"/>
    <n v="11"/>
    <n v="10"/>
    <x v="2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90"/>
    <n v="1.1499999999999999"/>
    <s v="Nov  8 2023  1:52PM"/>
    <x v="66"/>
    <x v="65"/>
    <n v="51"/>
    <s v="QUINTAL"/>
    <n v="1"/>
    <s v="PRODUCTOS AGROPECUARIOS"/>
    <n v="4"/>
    <x v="2"/>
    <n v="100"/>
    <n v="45.45"/>
    <s v="Achiote"/>
    <m/>
    <n v="0"/>
    <n v="8"/>
    <n v="11"/>
    <n v="9"/>
    <x v="3"/>
  </r>
  <r>
    <n v="37598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45"/>
    <m/>
    <s v="Nov  8 2023  1:52PM"/>
    <x v="125"/>
    <x v="40"/>
    <n v="55"/>
    <s v="RED  300-350 UNIDADES           "/>
    <n v="1"/>
    <s v="PRODUCTOS AGROPECUARIOS"/>
    <n v="2"/>
    <x v="0"/>
    <n v="300"/>
    <n v="136.36000000000001"/>
    <s v="Elote Blanco Grande"/>
    <m/>
    <n v="0"/>
    <n v="8"/>
    <n v="11"/>
    <n v="10"/>
    <x v="2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115"/>
    <n v="1.2"/>
    <s v="Nov  8 2023  1:52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48"/>
    <n v="0.55000000000000004"/>
    <s v="Nov  8 2023  1:52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105"/>
    <n v="1.1499999999999999"/>
    <s v="Nov  8 2023  1:52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205"/>
    <n v="2.2000000000000002"/>
    <s v="Nov  8 2023  1:52PM"/>
    <x v="18"/>
    <x v="18"/>
    <n v="51"/>
    <s v="QUINTAL"/>
    <n v="1"/>
    <s v="PRODUCTOS AGROPECUARIOS"/>
    <n v="4"/>
    <x v="2"/>
    <n v="100"/>
    <n v="45.45"/>
    <s v="Cacao 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28"/>
    <m/>
    <s v="Nov  8 2023  1:52PM"/>
    <x v="19"/>
    <x v="19"/>
    <n v="13"/>
    <s v="BOLSA 50 LB"/>
    <n v="1"/>
    <s v="PRODUCTOS AGROPECUARIOS"/>
    <n v="4"/>
    <x v="2"/>
    <n v="50"/>
    <n v="22.73"/>
    <s v="Harina de maíz MASEC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25"/>
    <m/>
    <s v="Nov  8 2023  1:53PM"/>
    <x v="72"/>
    <x v="71"/>
    <n v="13"/>
    <s v="BOLSA 50 LB"/>
    <n v="1"/>
    <s v="PRODUCTOS AGROPECUARIOS"/>
    <n v="4"/>
    <x v="2"/>
    <n v="50"/>
    <n v="22.73"/>
    <s v="Harina de trigo fuerte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24"/>
    <m/>
    <s v="Nov  8 2023  1:53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5"/>
    <m/>
    <s v="Nov  8 2023  1:53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90"/>
    <n v="1"/>
    <s v="Nov  8 2023  1:53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80"/>
    <n v="0.9"/>
    <s v="Nov  8 2023  1:53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14"/>
    <n v="0.2"/>
    <s v="Nov  8 2023  1:53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50"/>
    <n v="0.6"/>
    <s v="Nov  8 2023  1:53PM"/>
    <x v="69"/>
    <x v="68"/>
    <n v="51"/>
    <s v="QUINTAL"/>
    <n v="1"/>
    <s v="PRODUCTOS AGROPECUARIOS"/>
    <n v="4"/>
    <x v="2"/>
    <n v="100"/>
    <n v="45.45"/>
    <s v="Soy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40"/>
    <n v="0.5"/>
    <s v="Nov  8 2023  1:53PM"/>
    <x v="70"/>
    <x v="69"/>
    <n v="51"/>
    <s v="QUINTAL"/>
    <n v="1"/>
    <s v="PRODUCTOS AGROPECUARIOS"/>
    <n v="4"/>
    <x v="2"/>
    <n v="100"/>
    <n v="45.45"/>
    <s v="Trigo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1.5"/>
    <m/>
    <s v="Nov  8 2023  1:54PM"/>
    <x v="101"/>
    <x v="97"/>
    <n v="45"/>
    <s v="LIBRA"/>
    <n v="1"/>
    <s v="PRODUCTOS AGROPECUARIOS"/>
    <n v="7"/>
    <x v="10"/>
    <n v="1"/>
    <n v="0.45"/>
    <s v="Pollo Entero( sin menudos)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1.35"/>
    <m/>
    <s v="Nov  8 2023  1:54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1.75"/>
    <m/>
    <s v="Nov  8 2023  1:54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5.25"/>
    <m/>
    <s v="Nov  8 2023  1:54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4.8"/>
    <m/>
    <s v="Nov  8 2023  1:54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56"/>
    <m/>
    <s v="Nov  8 2023  1:54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55"/>
    <m/>
    <s v="Nov  8 2023  1:55PM"/>
    <x v="100"/>
    <x v="96"/>
    <n v="25"/>
    <s v="CAJA 12 CARTONES"/>
    <n v="1"/>
    <s v="PRODUCTOS AGROPECUARIOS"/>
    <n v="8"/>
    <x v="9"/>
    <n v="40"/>
    <n v="18.18"/>
    <s v="Huevo Mediano Caj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3"/>
    <m/>
    <s v="Nov  8 2023  1:55PM"/>
    <x v="117"/>
    <x v="113"/>
    <n v="16"/>
    <s v="BOTELLA"/>
    <n v="1"/>
    <s v="PRODUCTOS AGROPECUARIOS"/>
    <n v="9"/>
    <x v="13"/>
    <n v="1.6"/>
    <n v="0.73"/>
    <s v="Crema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2.6"/>
    <m/>
    <s v="Nov  8 2023  1:55PM"/>
    <x v="118"/>
    <x v="114"/>
    <n v="45"/>
    <s v="LIBRA"/>
    <n v="1"/>
    <s v="PRODUCTOS AGROPECUARIOS"/>
    <n v="9"/>
    <x v="13"/>
    <n v="1"/>
    <n v="0.45"/>
    <s v="Quesillo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3.7"/>
    <m/>
    <s v="Nov  8 2023  1:56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157"/>
    <n v="1"/>
    <n v="5"/>
    <m/>
    <s v="Nov  8 2023  1:56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9"/>
    <x v="3"/>
  </r>
  <r>
    <n v="37638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1"/>
    <s v="NOVIEMBRE"/>
    <n v="6"/>
    <s v="GILBERTO RECINOS"/>
    <n v="2023"/>
    <n v="2023"/>
    <n v="60"/>
    <n v="1"/>
    <n v="1.75"/>
    <m/>
    <s v="Nov  8 2023  1:56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157"/>
    <n v="1"/>
    <n v="100"/>
    <n v="1.1499999999999999"/>
    <s v="Nov  8 2023  1:57PM"/>
    <x v="66"/>
    <x v="65"/>
    <n v="51"/>
    <s v="QUINTAL"/>
    <n v="1"/>
    <s v="PRODUCTOS AGROPECUARIOS"/>
    <n v="4"/>
    <x v="2"/>
    <n v="100"/>
    <n v="45.45"/>
    <s v="Achiote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157"/>
    <n v="1"/>
    <n v="115"/>
    <n v="1.2"/>
    <s v="Nov  8 2023  1:57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48"/>
    <n v="0.55000000000000004"/>
    <s v="Nov  8 2023  1:57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157"/>
    <n v="1"/>
    <n v="100"/>
    <n v="1.1499999999999999"/>
    <s v="Nov  8 2023  1:57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157"/>
    <n v="1"/>
    <n v="200"/>
    <n v="2.15"/>
    <s v="Nov  8 2023  1:58PM"/>
    <x v="18"/>
    <x v="18"/>
    <n v="51"/>
    <s v="QUINTAL"/>
    <n v="1"/>
    <s v="PRODUCTOS AGROPECUARIOS"/>
    <n v="4"/>
    <x v="2"/>
    <n v="100"/>
    <n v="45.45"/>
    <s v="Cacao 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24"/>
    <m/>
    <s v="Nov  8 2023  1:58PM"/>
    <x v="72"/>
    <x v="71"/>
    <n v="13"/>
    <s v="BOLSA 50 LB"/>
    <n v="1"/>
    <s v="PRODUCTOS AGROPECUARIOS"/>
    <n v="4"/>
    <x v="2"/>
    <n v="50"/>
    <n v="22.73"/>
    <s v="Harina de trigo fuerte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23.5"/>
    <m/>
    <s v="Nov  8 2023  1:58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5"/>
    <m/>
    <s v="Nov  8 2023  1:58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m/>
    <n v="1"/>
    <s v="Nov  8 2023  1:58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14"/>
    <n v="0.2"/>
    <s v="Nov  8 2023  1:58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55"/>
    <n v="0.6"/>
    <s v="Nov  8 2023  1:58PM"/>
    <x v="69"/>
    <x v="68"/>
    <n v="51"/>
    <s v="QUINTAL"/>
    <n v="1"/>
    <s v="PRODUCTOS AGROPECUARIOS"/>
    <n v="4"/>
    <x v="2"/>
    <n v="100"/>
    <n v="45.45"/>
    <s v="Soya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45"/>
    <n v="0.5"/>
    <s v="Nov  8 2023  1:58PM"/>
    <x v="70"/>
    <x v="69"/>
    <n v="51"/>
    <s v="QUINTAL"/>
    <n v="1"/>
    <s v="PRODUCTOS AGROPECUARIOS"/>
    <n v="4"/>
    <x v="2"/>
    <n v="100"/>
    <n v="45.45"/>
    <s v="Trigo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5"/>
    <m/>
    <s v="Nov  8 2023  1:59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4.8"/>
    <m/>
    <s v="Nov  8 2023  1:59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56"/>
    <m/>
    <s v="Nov  8 2023  1:59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54"/>
    <m/>
    <s v="Nov  8 2023  1:59PM"/>
    <x v="100"/>
    <x v="96"/>
    <n v="25"/>
    <s v="CAJA 12 CARTONES"/>
    <n v="1"/>
    <s v="PRODUCTOS AGROPECUARIOS"/>
    <n v="8"/>
    <x v="9"/>
    <n v="40"/>
    <n v="18.18"/>
    <s v="Huevo Mediano Caja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3"/>
    <m/>
    <s v="Nov  8 2023  1:59PM"/>
    <x v="117"/>
    <x v="113"/>
    <n v="16"/>
    <s v="BOTELLA"/>
    <n v="1"/>
    <s v="PRODUCTOS AGROPECUARIOS"/>
    <n v="9"/>
    <x v="13"/>
    <n v="1.6"/>
    <n v="0.73"/>
    <s v="Crema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157"/>
    <n v="1"/>
    <n v="2.65"/>
    <m/>
    <s v="Nov  8 2023  1:59PM"/>
    <x v="118"/>
    <x v="114"/>
    <n v="45"/>
    <s v="LIBRA"/>
    <n v="1"/>
    <s v="PRODUCTOS AGROPECUARIOS"/>
    <n v="9"/>
    <x v="13"/>
    <n v="1"/>
    <n v="0.45"/>
    <s v="Quesillo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157"/>
    <n v="1"/>
    <n v="3.75"/>
    <m/>
    <s v="Nov  8 2023  1:59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157"/>
    <n v="1"/>
    <n v="5"/>
    <m/>
    <s v="Nov  8 2023  1:59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9"/>
    <x v="3"/>
  </r>
  <r>
    <n v="37638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1"/>
    <s v="NOVIEMBRE"/>
    <n v="6"/>
    <s v="GILBERTO RECINOS"/>
    <n v="2023"/>
    <n v="2023"/>
    <n v="60"/>
    <n v="1"/>
    <n v="1.75"/>
    <m/>
    <s v="Nov  8 2023  1:59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.8"/>
    <m/>
    <s v="Nov  8 2023  2:00PM"/>
    <x v="105"/>
    <x v="101"/>
    <n v="45"/>
    <s v="LIBRA"/>
    <n v="1"/>
    <s v="PRODUCTOS AGROPECUARIOS"/>
    <n v="5"/>
    <x v="11"/>
    <n v="1"/>
    <n v="0.45"/>
    <s v="Lomo de Aguj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.5999999999999996"/>
    <m/>
    <s v="Nov  8 2023  2:00PM"/>
    <x v="106"/>
    <x v="102"/>
    <n v="45"/>
    <s v="LIBRA"/>
    <n v="1"/>
    <s v="PRODUCTOS AGROPECUARIOS"/>
    <n v="5"/>
    <x v="11"/>
    <n v="1"/>
    <n v="0.45"/>
    <s v="Lomo de Rolliz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.5"/>
    <m/>
    <s v="Nov  8 2023  2:01PM"/>
    <x v="107"/>
    <x v="103"/>
    <n v="45"/>
    <s v="LIBRA"/>
    <n v="1"/>
    <s v="PRODUCTOS AGROPECUARIOS"/>
    <n v="5"/>
    <x v="11"/>
    <n v="1"/>
    <n v="0.45"/>
    <s v="Posta Angelin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"/>
    <m/>
    <s v="Nov  8 2023  2:01PM"/>
    <x v="108"/>
    <x v="104"/>
    <n v="45"/>
    <s v="LIBRA"/>
    <n v="1"/>
    <s v="PRODUCTOS AGROPECUARIOS"/>
    <n v="5"/>
    <x v="11"/>
    <n v="1"/>
    <n v="0.45"/>
    <s v="Posta de Pech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"/>
    <m/>
    <s v="Nov  8 2023  2:01PM"/>
    <x v="109"/>
    <x v="105"/>
    <n v="45"/>
    <s v="LIBRA"/>
    <n v="1"/>
    <s v="PRODUCTOS AGROPECUARIOS"/>
    <n v="5"/>
    <x v="11"/>
    <n v="1"/>
    <n v="0.45"/>
    <s v="Posta Negr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"/>
    <m/>
    <s v="Nov  8 2023  2:01PM"/>
    <x v="110"/>
    <x v="106"/>
    <n v="45"/>
    <s v="LIBRA"/>
    <n v="1"/>
    <s v="PRODUCTOS AGROPECUARIOS"/>
    <n v="5"/>
    <x v="11"/>
    <n v="1"/>
    <n v="0.45"/>
    <s v="Puyaz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"/>
    <m/>
    <s v="Nov  8 2023  2:01PM"/>
    <x v="111"/>
    <x v="107"/>
    <n v="45"/>
    <s v="LIBRA"/>
    <n v="1"/>
    <s v="PRODUCTOS AGROPECUARIOS"/>
    <n v="5"/>
    <x v="11"/>
    <n v="1"/>
    <n v="0.45"/>
    <s v="Salon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5"/>
    <m/>
    <s v="Nov  8 2023  2:01PM"/>
    <x v="112"/>
    <x v="108"/>
    <n v="45"/>
    <s v="LIBRA"/>
    <n v="1"/>
    <s v="PRODUCTOS AGROPECUARIOS"/>
    <n v="6"/>
    <x v="12"/>
    <n v="1"/>
    <n v="0.45"/>
    <s v="Chicharron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3"/>
    <m/>
    <s v="Nov  8 2023  2:01PM"/>
    <x v="113"/>
    <x v="109"/>
    <n v="45"/>
    <s v="LIBRA"/>
    <n v="1"/>
    <s v="PRODUCTOS AGROPECUARIOS"/>
    <n v="6"/>
    <x v="12"/>
    <n v="1"/>
    <n v="0.45"/>
    <s v="Costill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3"/>
    <m/>
    <s v="Nov  8 2023  2:01PM"/>
    <x v="114"/>
    <x v="110"/>
    <n v="45"/>
    <s v="LIBRA"/>
    <n v="1"/>
    <s v="PRODUCTOS AGROPECUARIOS"/>
    <n v="6"/>
    <x v="12"/>
    <n v="1"/>
    <n v="0.45"/>
    <s v="Lom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2.6"/>
    <m/>
    <s v="Nov  8 2023  2:01PM"/>
    <x v="115"/>
    <x v="111"/>
    <n v="45"/>
    <s v="LIBRA"/>
    <n v="1"/>
    <s v="PRODUCTOS AGROPECUARIOS"/>
    <n v="6"/>
    <x v="12"/>
    <n v="1"/>
    <n v="0.45"/>
    <s v="Post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1.5"/>
    <m/>
    <s v="Nov  8 2023  2:01PM"/>
    <x v="101"/>
    <x v="97"/>
    <n v="45"/>
    <s v="LIBRA"/>
    <n v="1"/>
    <s v="PRODUCTOS AGROPECUARIOS"/>
    <n v="7"/>
    <x v="10"/>
    <n v="1"/>
    <n v="0.45"/>
    <s v="Pollo Entero( sin menudos)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1.35"/>
    <m/>
    <s v="Nov  8 2023  2:01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1.75"/>
    <m/>
    <s v="Nov  8 2023  2:01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5.25"/>
    <m/>
    <s v="Nov  8 2023  2:02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4.8"/>
    <m/>
    <s v="Nov  8 2023  2:02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56"/>
    <m/>
    <s v="Nov  8 2023  2:02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55"/>
    <m/>
    <s v="Nov  8 2023  2:02PM"/>
    <x v="100"/>
    <x v="96"/>
    <n v="25"/>
    <s v="CAJA 12 CARTONES"/>
    <n v="1"/>
    <s v="PRODUCTOS AGROPECUARIOS"/>
    <n v="8"/>
    <x v="9"/>
    <n v="40"/>
    <n v="18.18"/>
    <s v="Huevo Mediano Caj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3"/>
    <m/>
    <s v="Nov  8 2023  2:02PM"/>
    <x v="117"/>
    <x v="113"/>
    <n v="16"/>
    <s v="BOTELLA"/>
    <n v="1"/>
    <s v="PRODUCTOS AGROPECUARIOS"/>
    <n v="9"/>
    <x v="13"/>
    <n v="1.6"/>
    <n v="0.73"/>
    <s v="Crema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157"/>
    <n v="1"/>
    <n v="2.6"/>
    <m/>
    <s v="Nov  8 2023  2:02PM"/>
    <x v="118"/>
    <x v="114"/>
    <n v="45"/>
    <s v="LIBRA"/>
    <n v="1"/>
    <s v="PRODUCTOS AGROPECUARIOS"/>
    <n v="9"/>
    <x v="13"/>
    <n v="1"/>
    <n v="0.45"/>
    <s v="Quesill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157"/>
    <n v="1"/>
    <n v="3.75"/>
    <m/>
    <s v="Nov  8 2023  2:02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157"/>
    <n v="1"/>
    <n v="5"/>
    <m/>
    <s v="Nov  8 2023  2:02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9"/>
    <x v="3"/>
  </r>
  <r>
    <n v="37638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1"/>
    <s v="NOVIEMBRE"/>
    <n v="6"/>
    <s v="GILBERTO RECINOS"/>
    <n v="2023"/>
    <n v="2023"/>
    <n v="60"/>
    <n v="1"/>
    <n v="1.75"/>
    <m/>
    <s v="Nov  8 2023  2:02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2"/>
    <m/>
    <s v="Nov  8 2023  2:03PM"/>
    <x v="127"/>
    <x v="122"/>
    <n v="45"/>
    <s v="LIBRA"/>
    <n v="1"/>
    <s v="PRODUCTOS AGROPECUARIOS"/>
    <n v="10"/>
    <x v="14"/>
    <n v="1"/>
    <n v="0.45"/>
    <s v="Bagre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4.5"/>
    <m/>
    <s v="Nov  8 2023  2:03PM"/>
    <x v="128"/>
    <x v="123"/>
    <n v="45"/>
    <s v="LIBRA"/>
    <n v="1"/>
    <s v="PRODUCTOS AGROPECUARIOS"/>
    <n v="10"/>
    <x v="14"/>
    <n v="1"/>
    <n v="0.45"/>
    <s v="Boca colorada mediano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4"/>
    <m/>
    <s v="Nov  8 2023  2:03PM"/>
    <x v="129"/>
    <x v="124"/>
    <n v="45"/>
    <s v="LIBRA"/>
    <n v="1"/>
    <s v="PRODUCTOS AGROPECUARIOS"/>
    <n v="10"/>
    <x v="14"/>
    <n v="1"/>
    <n v="0.45"/>
    <s v="Camaron cultivado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5"/>
    <m/>
    <s v="Nov  8 2023  2:03PM"/>
    <x v="130"/>
    <x v="125"/>
    <n v="45"/>
    <s v="LIBRA"/>
    <n v="1"/>
    <s v="PRODUCTOS AGROPECUARIOS"/>
    <n v="10"/>
    <x v="14"/>
    <n v="1"/>
    <n v="0.45"/>
    <s v="Camaroncillo Seco Salado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5"/>
    <m/>
    <s v="Nov  8 2023  2:03PM"/>
    <x v="131"/>
    <x v="126"/>
    <n v="45"/>
    <s v="LIBRA"/>
    <n v="1"/>
    <s v="PRODUCTOS AGROPECUARIOS"/>
    <n v="10"/>
    <x v="14"/>
    <n v="1"/>
    <n v="0.45"/>
    <s v="Cola de camaron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3"/>
    <m/>
    <s v="Nov  8 2023  2:03PM"/>
    <x v="132"/>
    <x v="127"/>
    <n v="45"/>
    <s v="LIBRA"/>
    <n v="1"/>
    <s v="PRODUCTOS AGROPECUARIOS"/>
    <n v="10"/>
    <x v="14"/>
    <n v="1"/>
    <n v="0.45"/>
    <s v="Corvina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3.5"/>
    <m/>
    <s v="Nov  8 2023  2:04PM"/>
    <x v="133"/>
    <x v="128"/>
    <n v="45"/>
    <s v="LIBRA"/>
    <n v="1"/>
    <s v="PRODUCTOS AGROPECUARIOS"/>
    <n v="10"/>
    <x v="14"/>
    <n v="1"/>
    <n v="0.45"/>
    <s v="Lonja de dorado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6"/>
    <m/>
    <s v="Nov  8 2023  2:04PM"/>
    <x v="134"/>
    <x v="129"/>
    <n v="45"/>
    <s v="LIBRA"/>
    <n v="1"/>
    <s v="PRODUCTOS AGROPECUARIOS"/>
    <n v="10"/>
    <x v="14"/>
    <n v="1"/>
    <n v="0.45"/>
    <s v="Lonja de boca colorada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5"/>
    <m/>
    <s v="Nov  8 2023  2:04PM"/>
    <x v="135"/>
    <x v="130"/>
    <n v="45"/>
    <s v="LIBRA"/>
    <n v="1"/>
    <s v="PRODUCTOS AGROPECUARIOS"/>
    <n v="10"/>
    <x v="14"/>
    <n v="1"/>
    <n v="0.45"/>
    <s v="Lonja de tiburón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2"/>
    <m/>
    <s v="Nov  8 2023  2:04PM"/>
    <x v="136"/>
    <x v="131"/>
    <n v="45"/>
    <s v="LIBRA"/>
    <n v="1"/>
    <s v="PRODUCTOS AGROPECUARIOS"/>
    <n v="10"/>
    <x v="14"/>
    <n v="1"/>
    <n v="0.45"/>
    <s v="Macarela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6"/>
    <m/>
    <s v="Nov  8 2023  2:04PM"/>
    <x v="137"/>
    <x v="132"/>
    <n v="45"/>
    <s v="LIBRA"/>
    <n v="1"/>
    <s v="PRODUCTOS AGROPECUARIOS"/>
    <n v="10"/>
    <x v="14"/>
    <n v="1"/>
    <n v="0.45"/>
    <s v="Pescado seco (macarela)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3"/>
    <m/>
    <s v="Nov  8 2023  2:04PM"/>
    <x v="138"/>
    <x v="133"/>
    <n v="45"/>
    <s v="LIBRA"/>
    <n v="1"/>
    <s v="PRODUCTOS AGROPECUARIOS"/>
    <n v="10"/>
    <x v="14"/>
    <n v="1"/>
    <n v="0.45"/>
    <s v="Róbalo mediano"/>
    <m/>
    <n v="0"/>
    <n v="8"/>
    <n v="11"/>
    <n v="9"/>
    <x v="3"/>
  </r>
  <r>
    <n v="37638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1"/>
    <s v="NOVIEMBRE"/>
    <n v="6"/>
    <s v="GILBERTO RECINOS"/>
    <n v="2023"/>
    <n v="2023"/>
    <n v="60"/>
    <n v="1"/>
    <n v="2"/>
    <m/>
    <s v="Nov  8 2023  2:04PM"/>
    <x v="139"/>
    <x v="134"/>
    <n v="45"/>
    <s v="LIBRA"/>
    <n v="1"/>
    <s v="PRODUCTOS AGROPECUARIOS"/>
    <n v="10"/>
    <x v="14"/>
    <n v="1"/>
    <n v="0.45"/>
    <s v="Tilapia"/>
    <m/>
    <n v="0"/>
    <n v="8"/>
    <n v="11"/>
    <n v="9"/>
    <x v="3"/>
  </r>
  <r>
    <n v="37545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3"/>
    <n v="2023"/>
    <n v="60"/>
    <n v="1"/>
    <n v="2"/>
    <m/>
    <s v="Nov  8 2023  2:09PM"/>
    <x v="127"/>
    <x v="122"/>
    <n v="45"/>
    <s v="LIBRA"/>
    <n v="1"/>
    <s v="PRODUCTOS AGROPECUARIOS"/>
    <n v="10"/>
    <x v="14"/>
    <n v="1"/>
    <n v="0.45"/>
    <s v="Bagre"/>
    <m/>
    <n v="0"/>
    <n v="8"/>
    <n v="11"/>
    <n v="1"/>
    <x v="0"/>
  </r>
  <r>
    <n v="37545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3"/>
    <n v="2023"/>
    <n v="60"/>
    <n v="1"/>
    <n v="5.5"/>
    <m/>
    <s v="Nov  8 2023  2:09PM"/>
    <x v="128"/>
    <x v="123"/>
    <n v="45"/>
    <s v="LIBRA"/>
    <n v="1"/>
    <s v="PRODUCTOS AGROPECUARIOS"/>
    <n v="10"/>
    <x v="14"/>
    <n v="1"/>
    <n v="0.45"/>
    <s v="Boca colorada mediano"/>
    <m/>
    <n v="0"/>
    <n v="8"/>
    <n v="11"/>
    <n v="1"/>
    <x v="0"/>
  </r>
  <r>
    <n v="37545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3"/>
    <n v="2023"/>
    <n v="60"/>
    <n v="1"/>
    <n v="6.5"/>
    <m/>
    <s v="Nov  8 2023  2:09PM"/>
    <x v="140"/>
    <x v="135"/>
    <n v="45"/>
    <s v="LIBRA"/>
    <n v="1"/>
    <s v="PRODUCTOS AGROPECUARIOS"/>
    <n v="10"/>
    <x v="14"/>
    <n v="1"/>
    <n v="0.45"/>
    <s v="Camaron de mar mediano"/>
    <m/>
    <n v="0"/>
    <n v="8"/>
    <n v="11"/>
    <n v="1"/>
    <x v="0"/>
  </r>
  <r>
    <n v="37545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3"/>
    <n v="2023"/>
    <n v="60"/>
    <n v="1"/>
    <n v="4.5"/>
    <m/>
    <s v="Nov  8 2023  2:09PM"/>
    <x v="131"/>
    <x v="126"/>
    <n v="45"/>
    <s v="LIBRA"/>
    <n v="1"/>
    <s v="PRODUCTOS AGROPECUARIOS"/>
    <n v="10"/>
    <x v="14"/>
    <n v="1"/>
    <n v="0.45"/>
    <s v="Cola de camaron"/>
    <m/>
    <n v="0"/>
    <n v="8"/>
    <n v="11"/>
    <n v="1"/>
    <x v="0"/>
  </r>
  <r>
    <n v="37545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3"/>
    <n v="2023"/>
    <n v="60"/>
    <n v="1"/>
    <n v="2.25"/>
    <m/>
    <s v="Nov  8 2023  2:10PM"/>
    <x v="132"/>
    <x v="127"/>
    <n v="45"/>
    <s v="LIBRA"/>
    <n v="1"/>
    <s v="PRODUCTOS AGROPECUARIOS"/>
    <n v="10"/>
    <x v="14"/>
    <n v="1"/>
    <n v="0.45"/>
    <s v="Corvina"/>
    <m/>
    <n v="0"/>
    <n v="8"/>
    <n v="11"/>
    <n v="1"/>
    <x v="0"/>
  </r>
  <r>
    <n v="37545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3"/>
    <n v="2023"/>
    <n v="60"/>
    <n v="1"/>
    <n v="4.5"/>
    <m/>
    <s v="Nov  8 2023  2:10PM"/>
    <x v="135"/>
    <x v="130"/>
    <n v="45"/>
    <s v="LIBRA"/>
    <n v="1"/>
    <s v="PRODUCTOS AGROPECUARIOS"/>
    <n v="10"/>
    <x v="14"/>
    <n v="1"/>
    <n v="0.45"/>
    <s v="Lonja de tiburón"/>
    <m/>
    <n v="0"/>
    <n v="8"/>
    <n v="11"/>
    <n v="1"/>
    <x v="0"/>
  </r>
  <r>
    <n v="37545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3"/>
    <n v="2023"/>
    <n v="60"/>
    <n v="1"/>
    <n v="2.25"/>
    <m/>
    <s v="Nov  8 2023  2:10PM"/>
    <x v="136"/>
    <x v="131"/>
    <n v="45"/>
    <s v="LIBRA"/>
    <n v="1"/>
    <s v="PRODUCTOS AGROPECUARIOS"/>
    <n v="10"/>
    <x v="14"/>
    <n v="1"/>
    <n v="0.45"/>
    <s v="Macarela"/>
    <m/>
    <n v="0"/>
    <n v="8"/>
    <n v="11"/>
    <n v="1"/>
    <x v="0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351"/>
    <n v="1"/>
    <n v="21"/>
    <m/>
    <s v="Nov  8 2023  2:20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60"/>
    <n v="1"/>
    <n v="20"/>
    <m/>
    <s v="Nov  8 2023  2:20PM"/>
    <x v="122"/>
    <x v="1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4"/>
    <m/>
    <s v="Nov  8 2023  2:20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3"/>
    <m/>
    <s v="Nov  8 2023  2:20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20"/>
    <m/>
    <s v="Nov  8 2023  2:20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35"/>
    <m/>
    <s v="Nov  8 2023  2:20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38"/>
    <m/>
    <s v="Nov  8 2023  2:20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40"/>
    <m/>
    <s v="Nov  8 2023  2:20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4"/>
    <m/>
    <s v="Nov  8 2023  2:20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4"/>
    <m/>
    <s v="Nov  8 2023  2:21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60"/>
    <n v="1"/>
    <n v="15"/>
    <m/>
    <s v="Nov  8 2023  2:21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24"/>
    <m/>
    <s v="Nov  8 2023  2:21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3"/>
    <m/>
    <s v="Nov  8 2023  2:21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200"/>
    <m/>
    <s v="Nov  8 2023  2:21PM"/>
    <x v="141"/>
    <x v="1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40"/>
    <m/>
    <s v="Nov  8 2023  2:21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28"/>
    <m/>
    <s v="Nov  8 2023  2:22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0"/>
    <m/>
    <s v="Nov  8 2023  2:22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60"/>
    <n v="1"/>
    <n v="15"/>
    <m/>
    <s v="Nov  8 2023  2:22PM"/>
    <x v="82"/>
    <x v="8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3"/>
    <m/>
    <s v="Nov  8 2023  2:22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275"/>
    <m/>
    <s v="Nov  8 2023  2:22PM"/>
    <x v="142"/>
    <x v="13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1"/>
    <n v="18"/>
    <x v="4"/>
  </r>
  <r>
    <n v="37580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1"/>
    <s v="NOVIEMBRE"/>
    <n v="3"/>
    <s v="ANA HERMYS OSORIO"/>
    <n v="2023"/>
    <n v="2023"/>
    <n v="231"/>
    <n v="1"/>
    <n v="49"/>
    <n v="0.55000000000000004"/>
    <s v="Nov  8 2023  2:22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32"/>
    <m/>
    <s v="Nov  8 2023  2:23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60"/>
    <n v="1"/>
    <n v="42"/>
    <m/>
    <s v="Nov  8 2023  2:23PM"/>
    <x v="4"/>
    <x v="4"/>
    <n v="66"/>
    <s v="SACO 133-135 LIBRAS"/>
    <n v="1"/>
    <s v="PRODUCTOS AGROPECUARIOS"/>
    <n v="2"/>
    <x v="0"/>
    <n v="134"/>
    <n v="60.91"/>
    <s v="Yuca Blanca"/>
    <m/>
    <n v="0"/>
    <n v="8"/>
    <n v="11"/>
    <n v="18"/>
    <x v="4"/>
  </r>
  <r>
    <n v="37580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1"/>
    <s v="NOVIEMBRE"/>
    <n v="3"/>
    <s v="ANA HERMYS OSORIO"/>
    <n v="2023"/>
    <n v="2023"/>
    <n v="157"/>
    <n v="1"/>
    <n v="108"/>
    <n v="1.25"/>
    <s v="Nov  8 2023  2:23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34"/>
    <m/>
    <s v="Nov  8 2023  2:23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8"/>
    <m/>
    <s v="Nov  8 2023  2:23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8"/>
    <x v="4"/>
  </r>
  <r>
    <n v="37580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1"/>
    <s v="NOVIEMBRE"/>
    <n v="3"/>
    <s v="ANA HERMYS OSORIO"/>
    <n v="2023"/>
    <n v="2023"/>
    <n v="157"/>
    <n v="1"/>
    <n v="110"/>
    <n v="1.25"/>
    <s v="Nov  8 2023  2:23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138"/>
    <n v="1"/>
    <n v="25"/>
    <m/>
    <s v="Nov  8 2023  2:23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8"/>
    <x v="4"/>
  </r>
  <r>
    <n v="37580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1"/>
    <s v="NOVIEMBRE"/>
    <n v="3"/>
    <s v="ANA HERMYS OSORIO"/>
    <n v="2023"/>
    <n v="2023"/>
    <n v="60"/>
    <n v="1"/>
    <n v="30"/>
    <n v="0.35"/>
    <s v="Nov  8 2023  2:23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0"/>
    <m/>
    <s v="Nov  8 2023  2:23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8"/>
    <x v="4"/>
  </r>
  <r>
    <n v="37580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11"/>
    <s v="NOVIEMBRE"/>
    <n v="3"/>
    <s v="ANA HERMYS OSORIO"/>
    <n v="2023"/>
    <n v="2023"/>
    <n v="60"/>
    <n v="1"/>
    <n v="22"/>
    <n v="0.35"/>
    <s v="Nov  8 2023  2:23PM"/>
    <x v="13"/>
    <x v="13"/>
    <n v="51"/>
    <s v="QUINTAL"/>
    <n v="1"/>
    <s v="PRODUCTOS AGROPECUARIOS"/>
    <n v="1"/>
    <x v="1"/>
    <n v="100"/>
    <n v="45.45"/>
    <s v="Sorg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8"/>
    <m/>
    <s v="Nov  8 2023  2:23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60"/>
    <n v="1"/>
    <n v="14"/>
    <m/>
    <s v="Nov  8 2023  2:24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60"/>
    <n v="1"/>
    <n v="8"/>
    <m/>
    <s v="Nov  8 2023  2:24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35"/>
    <m/>
    <s v="Nov  8 2023  2:24PM"/>
    <x v="93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95"/>
    <n v="1"/>
    <n v="9"/>
    <m/>
    <s v="Nov  8 2023  2:24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95"/>
    <n v="1"/>
    <n v="14"/>
    <m/>
    <s v="Nov  8 2023  2:24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9"/>
    <m/>
    <s v="Nov  8 2023  2:25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48"/>
    <n v="1"/>
    <n v="200"/>
    <m/>
    <s v="Nov  8 2023  2:25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231"/>
    <n v="1"/>
    <n v="48.5"/>
    <n v="0.55000000000000004"/>
    <s v="Nov  8 2023  2:25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50"/>
    <m/>
    <s v="Nov  8 2023  2:25PM"/>
    <x v="63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157"/>
    <n v="1"/>
    <n v="108"/>
    <n v="1.2"/>
    <s v="Nov  8 2023  2:25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27"/>
    <m/>
    <s v="Nov  8 2023  2:25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157"/>
    <n v="1"/>
    <n v="108"/>
    <n v="1.2"/>
    <s v="Nov  8 2023  2:25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8"/>
    <x v="4"/>
  </r>
  <r>
    <n v="37582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3"/>
    <n v="2023"/>
    <n v="89"/>
    <n v="1"/>
    <n v="190"/>
    <m/>
    <s v="Nov  8 2023  2:25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n v="29"/>
    <n v="0.35"/>
    <s v="Nov  8 2023  2:25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n v="20"/>
    <n v="0.3"/>
    <s v="Nov  8 2023  2:25PM"/>
    <x v="13"/>
    <x v="13"/>
    <n v="51"/>
    <s v="QUINTAL"/>
    <n v="1"/>
    <s v="PRODUCTOS AGROPECUARIOS"/>
    <n v="1"/>
    <x v="1"/>
    <n v="100"/>
    <n v="45.45"/>
    <s v="Sorgo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m/>
    <n v="1.6"/>
    <s v="Nov  8 2023  2:25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m/>
    <n v="0.55000000000000004"/>
    <s v="Nov  8 2023  2:26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m/>
    <n v="1.4"/>
    <s v="Nov  8 2023  2:26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m/>
    <n v="2.25"/>
    <s v="Nov  8 2023  2:26PM"/>
    <x v="18"/>
    <x v="18"/>
    <n v="51"/>
    <s v="QUINTAL"/>
    <n v="1"/>
    <s v="PRODUCTOS AGROPECUARIOS"/>
    <n v="4"/>
    <x v="2"/>
    <n v="100"/>
    <n v="45.45"/>
    <s v="Cacao 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m/>
    <n v="0.55000000000000004"/>
    <s v="Nov  8 2023  2:26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351"/>
    <n v="1"/>
    <n v="22"/>
    <m/>
    <s v="Nov  8 2023  2:26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8"/>
    <x v="4"/>
  </r>
  <r>
    <n v="37580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3"/>
    <n v="2023"/>
    <n v="60"/>
    <n v="1"/>
    <n v="12"/>
    <n v="0.15"/>
    <s v="Nov  8 2023  2:26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60"/>
    <n v="1"/>
    <n v="20"/>
    <m/>
    <s v="Nov  8 2023  2:26PM"/>
    <x v="122"/>
    <x v="1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6"/>
    <m/>
    <s v="Nov  8 2023  2:26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3"/>
    <m/>
    <s v="Nov  8 2023  2:26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23"/>
    <m/>
    <s v="Nov  8 2023  2:26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35"/>
    <m/>
    <s v="Nov  8 2023  2:26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8"/>
    <x v="4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27"/>
    <n v="0.3"/>
    <s v="Nov  8 2023  2:26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20"/>
    <n v="0.25"/>
    <s v="Nov  8 2023  2:27PM"/>
    <x v="13"/>
    <x v="13"/>
    <n v="51"/>
    <s v="QUINTAL"/>
    <n v="1"/>
    <s v="PRODUCTOS AGROPECUARIOS"/>
    <n v="1"/>
    <x v="1"/>
    <n v="100"/>
    <n v="45.45"/>
    <s v="Sorg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38"/>
    <m/>
    <s v="Nov  8 2023  2:27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4"/>
    <m/>
    <s v="Nov  8 2023  2:27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4"/>
    <m/>
    <s v="Nov  8 2023  2:27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25"/>
    <m/>
    <s v="Nov  8 2023  2:27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4"/>
    <m/>
    <s v="Nov  8 2023  2:27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200"/>
    <m/>
    <s v="Nov  8 2023  2:28PM"/>
    <x v="141"/>
    <x v="1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75"/>
    <m/>
    <s v="Nov  8 2023  2:28PM"/>
    <x v="143"/>
    <x v="1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5"/>
    <m/>
    <s v="Nov  8 2023  2:28PM"/>
    <x v="105"/>
    <x v="101"/>
    <n v="45"/>
    <s v="LIBRA"/>
    <n v="1"/>
    <s v="PRODUCTOS AGROPECUARIOS"/>
    <n v="5"/>
    <x v="11"/>
    <n v="1"/>
    <n v="0.45"/>
    <s v="Lomo de Aguja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5"/>
    <m/>
    <s v="Nov  8 2023  2:28PM"/>
    <x v="106"/>
    <x v="102"/>
    <n v="45"/>
    <s v="LIBRA"/>
    <n v="1"/>
    <s v="PRODUCTOS AGROPECUARIOS"/>
    <n v="5"/>
    <x v="11"/>
    <n v="1"/>
    <n v="0.45"/>
    <s v="Lomo de Rolliz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4"/>
    <m/>
    <s v="Nov  8 2023  2:28PM"/>
    <x v="107"/>
    <x v="103"/>
    <n v="45"/>
    <s v="LIBRA"/>
    <n v="1"/>
    <s v="PRODUCTOS AGROPECUARIOS"/>
    <n v="5"/>
    <x v="11"/>
    <n v="1"/>
    <n v="0.45"/>
    <s v="Posta Angelin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42"/>
    <m/>
    <s v="Nov  8 2023  2:28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3.5"/>
    <m/>
    <s v="Nov  8 2023  2:28PM"/>
    <x v="108"/>
    <x v="104"/>
    <n v="45"/>
    <s v="LIBRA"/>
    <n v="1"/>
    <s v="PRODUCTOS AGROPECUARIOS"/>
    <n v="5"/>
    <x v="11"/>
    <n v="1"/>
    <n v="0.45"/>
    <s v="Posta de Pech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4"/>
    <m/>
    <s v="Nov  8 2023  2:28PM"/>
    <x v="109"/>
    <x v="105"/>
    <n v="45"/>
    <s v="LIBRA"/>
    <n v="1"/>
    <s v="PRODUCTOS AGROPECUARIOS"/>
    <n v="5"/>
    <x v="11"/>
    <n v="1"/>
    <n v="0.45"/>
    <s v="Posta Negr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28"/>
    <m/>
    <s v="Nov  8 2023  2:28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4"/>
    <m/>
    <s v="Nov  8 2023  2:28PM"/>
    <x v="110"/>
    <x v="106"/>
    <n v="45"/>
    <s v="LIBRA"/>
    <n v="1"/>
    <s v="PRODUCTOS AGROPECUARIOS"/>
    <n v="5"/>
    <x v="11"/>
    <n v="1"/>
    <n v="0.45"/>
    <s v="Puyaz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4"/>
    <m/>
    <s v="Nov  8 2023  2:28PM"/>
    <x v="111"/>
    <x v="107"/>
    <n v="45"/>
    <s v="LIBRA"/>
    <n v="1"/>
    <s v="PRODUCTOS AGROPECUARIOS"/>
    <n v="5"/>
    <x v="11"/>
    <n v="1"/>
    <n v="0.45"/>
    <s v="Salon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4"/>
    <m/>
    <s v="Nov  8 2023  2:28PM"/>
    <x v="144"/>
    <x v="139"/>
    <n v="45"/>
    <s v="LIBRA"/>
    <n v="1"/>
    <s v="PRODUCTOS AGROPECUARIOS"/>
    <n v="5"/>
    <x v="11"/>
    <n v="1"/>
    <n v="0.45"/>
    <s v="Solom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6.5"/>
    <m/>
    <s v="Nov  8 2023  2:28PM"/>
    <x v="112"/>
    <x v="108"/>
    <n v="45"/>
    <s v="LIBRA"/>
    <n v="1"/>
    <s v="PRODUCTOS AGROPECUARIOS"/>
    <n v="6"/>
    <x v="12"/>
    <n v="1"/>
    <n v="0.45"/>
    <s v="Chicharron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60"/>
    <n v="1"/>
    <n v="16"/>
    <m/>
    <s v="Nov  8 2023  2:28PM"/>
    <x v="82"/>
    <x v="8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3.5"/>
    <m/>
    <s v="Nov  8 2023  2:28PM"/>
    <x v="113"/>
    <x v="109"/>
    <n v="45"/>
    <s v="LIBRA"/>
    <n v="1"/>
    <s v="PRODUCTOS AGROPECUARIOS"/>
    <n v="6"/>
    <x v="12"/>
    <n v="1"/>
    <n v="0.45"/>
    <s v="Costilla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3.5"/>
    <m/>
    <s v="Nov  8 2023  2:28PM"/>
    <x v="114"/>
    <x v="110"/>
    <n v="45"/>
    <s v="LIBRA"/>
    <n v="1"/>
    <s v="PRODUCTOS AGROPECUARIOS"/>
    <n v="6"/>
    <x v="12"/>
    <n v="1"/>
    <n v="0.45"/>
    <s v="Lom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3.5"/>
    <m/>
    <s v="Nov  8 2023  2:28PM"/>
    <x v="115"/>
    <x v="111"/>
    <n v="45"/>
    <s v="LIBRA"/>
    <n v="1"/>
    <s v="PRODUCTOS AGROPECUARIOS"/>
    <n v="6"/>
    <x v="12"/>
    <n v="1"/>
    <n v="0.45"/>
    <s v="Post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1"/>
    <m/>
    <s v="Nov  8 2023  2:29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1.3"/>
    <m/>
    <s v="Nov  8 2023  2:29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8"/>
    <x v="4"/>
  </r>
  <r>
    <n v="3758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3"/>
    <n v="2023"/>
    <n v="60"/>
    <n v="1"/>
    <n v="2.15"/>
    <m/>
    <s v="Nov  8 2023  2:29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4"/>
    <m/>
    <s v="Nov  8 2023  2:29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95"/>
    <n v="1"/>
    <n v="350"/>
    <m/>
    <s v="Nov  8 2023  2:29PM"/>
    <x v="145"/>
    <x v="1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95"/>
    <n v="1"/>
    <n v="250"/>
    <m/>
    <s v="Nov  8 2023  2:29PM"/>
    <x v="142"/>
    <x v="13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33"/>
    <m/>
    <s v="Nov  8 2023  2:29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231"/>
    <n v="1"/>
    <n v="49"/>
    <n v="0.55000000000000004"/>
    <s v="Nov  8 2023  2:29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60"/>
    <n v="1"/>
    <n v="44"/>
    <m/>
    <s v="Nov  8 2023  2:29PM"/>
    <x v="4"/>
    <x v="4"/>
    <n v="66"/>
    <s v="SACO 133-135 LIBRAS"/>
    <n v="1"/>
    <s v="PRODUCTOS AGROPECUARIOS"/>
    <n v="2"/>
    <x v="0"/>
    <n v="134"/>
    <n v="60.91"/>
    <s v="Yuca Blanca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157"/>
    <n v="1"/>
    <n v="108"/>
    <n v="1.25"/>
    <s v="Nov  8 2023  2:29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32"/>
    <m/>
    <s v="Nov  8 2023  2:29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157"/>
    <n v="1"/>
    <n v="108"/>
    <n v="1.25"/>
    <s v="Nov  8 2023  2:30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6"/>
    <m/>
    <s v="Nov  8 2023  2:30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m/>
    <n v="2"/>
    <s v="Nov  8 2023  2:30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28"/>
    <n v="0.35"/>
    <s v="Nov  8 2023  2:30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21"/>
    <n v="0.25"/>
    <s v="Nov  8 2023  2:30PM"/>
    <x v="13"/>
    <x v="13"/>
    <n v="51"/>
    <s v="QUINTAL"/>
    <n v="1"/>
    <s v="PRODUCTOS AGROPECUARIOS"/>
    <n v="1"/>
    <x v="1"/>
    <n v="100"/>
    <n v="45.45"/>
    <s v="Sorg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138"/>
    <n v="1"/>
    <n v="25"/>
    <m/>
    <s v="Nov  8 2023  2:30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2"/>
    <m/>
    <s v="Nov  8 2023  2:30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9"/>
    <m/>
    <s v="Nov  8 2023  2:30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60"/>
    <n v="1"/>
    <n v="14"/>
    <m/>
    <s v="Nov  8 2023  2:30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m/>
    <n v="1.65"/>
    <s v="Nov  8 2023  2:30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60"/>
    <n v="1"/>
    <n v="8"/>
    <m/>
    <s v="Nov  8 2023  2:30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49.5"/>
    <n v="0.6"/>
    <s v="Nov  8 2023  2:30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32"/>
    <m/>
    <s v="Nov  8 2023  2:30PM"/>
    <x v="93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m/>
    <n v="1.35"/>
    <s v="Nov  8 2023  2:31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m/>
    <n v="2.2000000000000002"/>
    <s v="Nov  8 2023  2:31PM"/>
    <x v="18"/>
    <x v="18"/>
    <n v="51"/>
    <s v="QUINTAL"/>
    <n v="1"/>
    <s v="PRODUCTOS AGROPECUARIOS"/>
    <n v="4"/>
    <x v="2"/>
    <n v="100"/>
    <n v="45.45"/>
    <s v="Cacao 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95"/>
    <n v="1"/>
    <n v="10"/>
    <m/>
    <s v="Nov  8 2023  2:31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25.5"/>
    <n v="0.6"/>
    <s v="Nov  8 2023  2:31PM"/>
    <x v="72"/>
    <x v="71"/>
    <n v="13"/>
    <s v="BOLSA 50 LB"/>
    <n v="1"/>
    <s v="PRODUCTOS AGROPECUARIOS"/>
    <n v="4"/>
    <x v="2"/>
    <n v="50"/>
    <n v="22.73"/>
    <s v="Harina de trigo fuert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95"/>
    <n v="1"/>
    <n v="13"/>
    <m/>
    <s v="Nov  8 2023  2:31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24"/>
    <n v="0.6"/>
    <s v="Nov  8 2023  2:31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5.5"/>
    <m/>
    <s v="Nov  8 2023  2:31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m/>
    <n v="1.25"/>
    <s v="Nov  8 2023  2:31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20"/>
    <m/>
    <s v="Nov  8 2023  2:31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12"/>
    <n v="0.15"/>
    <s v="Nov  8 2023  2:31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48"/>
    <n v="1"/>
    <n v="200"/>
    <m/>
    <s v="Nov  8 2023  2:31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50"/>
    <m/>
    <s v="Nov  8 2023  2:31PM"/>
    <x v="63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28"/>
    <m/>
    <s v="Nov  8 2023  2:32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231"/>
    <n v="1"/>
    <m/>
    <n v="0.6"/>
    <s v="Nov  8 2023  2:32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8"/>
    <x v="4"/>
  </r>
  <r>
    <n v="37581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3"/>
    <n v="2023"/>
    <n v="89"/>
    <n v="1"/>
    <n v="185"/>
    <m/>
    <s v="Nov  8 2023  2:32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1.25"/>
    <s v="Nov  8 2023  2:32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1.25"/>
    <s v="Nov  8 2023  2:32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2"/>
    <s v="Nov  8 2023  2:32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0.35"/>
    <s v="Nov  8 2023  2:32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0.3"/>
    <s v="Nov  8 2023  2:32PM"/>
    <x v="13"/>
    <x v="13"/>
    <n v="51"/>
    <s v="QUINTAL"/>
    <n v="1"/>
    <s v="PRODUCTOS AGROPECUARIOS"/>
    <n v="1"/>
    <x v="1"/>
    <n v="100"/>
    <n v="45.45"/>
    <s v="Sorgo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1.6"/>
    <s v="Nov  8 2023  2:32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0.55000000000000004"/>
    <s v="Nov  8 2023  2:32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1.35"/>
    <s v="Nov  8 2023  2:32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2.1"/>
    <s v="Nov  8 2023  2:32PM"/>
    <x v="18"/>
    <x v="18"/>
    <n v="51"/>
    <s v="QUINTAL"/>
    <n v="1"/>
    <s v="PRODUCTOS AGROPECUARIOS"/>
    <n v="4"/>
    <x v="2"/>
    <n v="100"/>
    <n v="45.45"/>
    <s v="Cacao 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0.6"/>
    <s v="Nov  8 2023  2:32PM"/>
    <x v="72"/>
    <x v="71"/>
    <n v="13"/>
    <s v="BOLSA 50 LB"/>
    <n v="1"/>
    <s v="PRODUCTOS AGROPECUARIOS"/>
    <n v="4"/>
    <x v="2"/>
    <n v="50"/>
    <n v="22.73"/>
    <s v="Harina de trigo fuerte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0.6"/>
    <s v="Nov  8 2023  2:32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4"/>
    <m/>
    <s v="Nov  8 2023  2:33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n v="5"/>
    <m/>
    <s v="Nov  8 2023  2:33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2"/>
    <m/>
    <s v="Nov  8 2023  2:33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m/>
    <n v="1.25"/>
    <s v="Nov  8 2023  2:33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8"/>
    <x v="4"/>
  </r>
  <r>
    <n v="37581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3"/>
    <n v="2023"/>
    <n v="60"/>
    <n v="1"/>
    <n v="12"/>
    <n v="0.15"/>
    <s v="Nov  8 2023  2:33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22"/>
    <m/>
    <s v="Nov  8 2023  2:33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34"/>
    <m/>
    <s v="Nov  8 2023  2:33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40"/>
    <m/>
    <s v="Nov  8 2023  2:33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2"/>
    <m/>
    <s v="Nov  8 2023  2:33PM"/>
    <x v="127"/>
    <x v="122"/>
    <n v="45"/>
    <s v="LIBRA"/>
    <n v="1"/>
    <s v="PRODUCTOS AGROPECUARIOS"/>
    <n v="10"/>
    <x v="14"/>
    <n v="1"/>
    <n v="0.45"/>
    <s v="Bagre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3"/>
    <m/>
    <s v="Nov  8 2023  2:34PM"/>
    <x v="128"/>
    <x v="123"/>
    <n v="45"/>
    <s v="LIBRA"/>
    <n v="1"/>
    <s v="PRODUCTOS AGROPECUARIOS"/>
    <n v="10"/>
    <x v="14"/>
    <n v="1"/>
    <n v="0.45"/>
    <s v="Boca colorada mediano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4.5"/>
    <m/>
    <s v="Nov  8 2023  2:34PM"/>
    <x v="140"/>
    <x v="135"/>
    <n v="45"/>
    <s v="LIBRA"/>
    <n v="1"/>
    <s v="PRODUCTOS AGROPECUARIOS"/>
    <n v="10"/>
    <x v="14"/>
    <n v="1"/>
    <n v="0.45"/>
    <s v="Camaron de mar median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38"/>
    <m/>
    <s v="Nov  8 2023  2:34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6.5"/>
    <m/>
    <s v="Nov  8 2023  2:34PM"/>
    <x v="146"/>
    <x v="141"/>
    <n v="45"/>
    <s v="LIBRA"/>
    <n v="1"/>
    <s v="PRODUCTOS AGROPECUARIOS"/>
    <n v="10"/>
    <x v="14"/>
    <n v="1"/>
    <n v="0.45"/>
    <s v="Camaron de mar grande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5"/>
    <m/>
    <s v="Nov  8 2023  2:34PM"/>
    <x v="130"/>
    <x v="125"/>
    <n v="45"/>
    <s v="LIBRA"/>
    <n v="1"/>
    <s v="PRODUCTOS AGROPECUARIOS"/>
    <n v="10"/>
    <x v="14"/>
    <n v="1"/>
    <n v="0.45"/>
    <s v="Camaroncillo Seco Salad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6"/>
    <m/>
    <s v="Nov  8 2023  2:34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4"/>
    <m/>
    <s v="Nov  8 2023  2:34PM"/>
    <x v="131"/>
    <x v="126"/>
    <n v="45"/>
    <s v="LIBRA"/>
    <n v="1"/>
    <s v="PRODUCTOS AGROPECUARIOS"/>
    <n v="10"/>
    <x v="14"/>
    <n v="1"/>
    <n v="0.45"/>
    <s v="Cola de camaron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3"/>
    <m/>
    <s v="Nov  8 2023  2:34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3"/>
    <m/>
    <s v="Nov  8 2023  2:34PM"/>
    <x v="132"/>
    <x v="127"/>
    <n v="45"/>
    <s v="LIBRA"/>
    <n v="1"/>
    <s v="PRODUCTOS AGROPECUARIOS"/>
    <n v="10"/>
    <x v="14"/>
    <n v="1"/>
    <n v="0.45"/>
    <s v="Corvina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2.25"/>
    <m/>
    <s v="Nov  8 2023  2:34PM"/>
    <x v="136"/>
    <x v="131"/>
    <n v="45"/>
    <s v="LIBRA"/>
    <n v="1"/>
    <s v="PRODUCTOS AGROPECUARIOS"/>
    <n v="10"/>
    <x v="14"/>
    <n v="1"/>
    <n v="0.45"/>
    <s v="Macarela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4"/>
    <m/>
    <s v="Nov  8 2023  2:34PM"/>
    <x v="137"/>
    <x v="132"/>
    <n v="45"/>
    <s v="LIBRA"/>
    <n v="1"/>
    <s v="PRODUCTOS AGROPECUARIOS"/>
    <n v="10"/>
    <x v="14"/>
    <n v="1"/>
    <n v="0.45"/>
    <s v="Pescado seco (macarela)"/>
    <m/>
    <n v="0"/>
    <n v="8"/>
    <n v="11"/>
    <n v="18"/>
    <x v="4"/>
  </r>
  <r>
    <n v="3758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3"/>
    <n v="2023"/>
    <n v="60"/>
    <n v="1"/>
    <n v="3"/>
    <m/>
    <s v="Nov  8 2023  2:34PM"/>
    <x v="138"/>
    <x v="133"/>
    <n v="45"/>
    <s v="LIBRA"/>
    <n v="1"/>
    <s v="PRODUCTOS AGROPECUARIOS"/>
    <n v="10"/>
    <x v="14"/>
    <n v="1"/>
    <n v="0.45"/>
    <s v="Róbalo median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22"/>
    <m/>
    <s v="Nov  8 2023  2:34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8"/>
    <x v="4"/>
  </r>
  <r>
    <n v="37581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3"/>
    <n v="2023"/>
    <n v="231"/>
    <n v="1"/>
    <n v="50"/>
    <n v="0.6"/>
    <s v="Nov  8 2023  2:35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8"/>
    <x v="4"/>
  </r>
  <r>
    <n v="37581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3"/>
    <n v="2023"/>
    <n v="157"/>
    <n v="1"/>
    <n v="105"/>
    <m/>
    <s v="Nov  8 2023  2:35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3"/>
    <m/>
    <s v="Nov  8 2023  2:35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8"/>
    <x v="4"/>
  </r>
  <r>
    <n v="37581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3"/>
    <n v="2023"/>
    <n v="157"/>
    <n v="1"/>
    <n v="105"/>
    <m/>
    <s v="Nov  8 2023  2:35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200"/>
    <m/>
    <s v="Nov  8 2023  2:35PM"/>
    <x v="141"/>
    <x v="1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41"/>
    <m/>
    <s v="Nov  8 2023  2:35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8"/>
    <x v="4"/>
  </r>
  <r>
    <n v="37581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3"/>
    <n v="2023"/>
    <n v="60"/>
    <n v="1"/>
    <n v="140"/>
    <m/>
    <s v="Nov  8 2023  2:35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8"/>
    <x v="4"/>
  </r>
  <r>
    <n v="37581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3"/>
    <n v="2023"/>
    <n v="60"/>
    <n v="1"/>
    <n v="27"/>
    <m/>
    <s v="Nov  8 2023  2:35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22"/>
    <m/>
    <s v="Nov  8 2023  2:35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2"/>
    <m/>
    <s v="Nov  8 2023  2:36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3"/>
    <m/>
    <s v="Nov  8 2023  2:36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31"/>
    <m/>
    <s v="Nov  8 2023  2:36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60"/>
    <n v="1"/>
    <n v="42"/>
    <m/>
    <s v="Nov  8 2023  2:36PM"/>
    <x v="4"/>
    <x v="4"/>
    <n v="66"/>
    <s v="SACO 133-135 LIBRAS"/>
    <n v="1"/>
    <s v="PRODUCTOS AGROPECUARIOS"/>
    <n v="2"/>
    <x v="0"/>
    <n v="134"/>
    <n v="60.91"/>
    <s v="Yuca Blanc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32"/>
    <m/>
    <s v="Nov  8 2023  2:36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8"/>
    <m/>
    <s v="Nov  8 2023  2:37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138"/>
    <n v="1"/>
    <n v="24"/>
    <m/>
    <s v="Nov  8 2023  2:37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2"/>
    <m/>
    <s v="Nov  8 2023  2:37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9"/>
    <m/>
    <s v="Nov  8 2023  2:37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60"/>
    <n v="1"/>
    <n v="14"/>
    <m/>
    <s v="Nov  8 2023  2:38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60"/>
    <n v="1"/>
    <n v="7"/>
    <m/>
    <s v="Nov  8 2023  2:38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35"/>
    <m/>
    <s v="Nov  8 2023  2:38PM"/>
    <x v="93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95"/>
    <n v="1"/>
    <n v="10"/>
    <m/>
    <s v="Nov  8 2023  2:38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95"/>
    <n v="1"/>
    <n v="15"/>
    <m/>
    <s v="Nov  8 2023  2:38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20"/>
    <m/>
    <s v="Nov  8 2023  2:39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48"/>
    <n v="1"/>
    <n v="200"/>
    <m/>
    <s v="Nov  8 2023  2:39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50"/>
    <m/>
    <s v="Nov  8 2023  2:39PM"/>
    <x v="63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5"/>
    <m/>
    <s v="Nov  8 2023  2:39PM"/>
    <x v="105"/>
    <x v="101"/>
    <n v="45"/>
    <s v="LIBRA"/>
    <n v="1"/>
    <s v="PRODUCTOS AGROPECUARIOS"/>
    <n v="5"/>
    <x v="11"/>
    <n v="1"/>
    <n v="0.45"/>
    <s v="Lomo de Aguja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5"/>
    <m/>
    <s v="Nov  8 2023  2:39PM"/>
    <x v="106"/>
    <x v="102"/>
    <n v="45"/>
    <s v="LIBRA"/>
    <n v="1"/>
    <s v="PRODUCTOS AGROPECUARIOS"/>
    <n v="5"/>
    <x v="11"/>
    <n v="1"/>
    <n v="0.45"/>
    <s v="Lomo de Rollizo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5"/>
    <m/>
    <s v="Nov  8 2023  2:39PM"/>
    <x v="107"/>
    <x v="103"/>
    <n v="45"/>
    <s v="LIBRA"/>
    <n v="1"/>
    <s v="PRODUCTOS AGROPECUARIOS"/>
    <n v="5"/>
    <x v="11"/>
    <n v="1"/>
    <n v="0.45"/>
    <s v="Posta Angelina"/>
    <m/>
    <n v="0"/>
    <n v="8"/>
    <n v="11"/>
    <n v="18"/>
    <x v="4"/>
  </r>
  <r>
    <n v="37581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3"/>
    <n v="2023"/>
    <n v="89"/>
    <n v="1"/>
    <n v="190"/>
    <m/>
    <s v="Nov  8 2023  2:39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3.5"/>
    <m/>
    <s v="Nov  8 2023  2:39PM"/>
    <x v="108"/>
    <x v="104"/>
    <n v="45"/>
    <s v="LIBRA"/>
    <n v="1"/>
    <s v="PRODUCTOS AGROPECUARIOS"/>
    <n v="5"/>
    <x v="11"/>
    <n v="1"/>
    <n v="0.45"/>
    <s v="Posta de Pecho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4"/>
    <m/>
    <s v="Nov  8 2023  2:40PM"/>
    <x v="109"/>
    <x v="105"/>
    <n v="45"/>
    <s v="LIBRA"/>
    <n v="1"/>
    <s v="PRODUCTOS AGROPECUARIOS"/>
    <n v="5"/>
    <x v="11"/>
    <n v="1"/>
    <n v="0.45"/>
    <s v="Posta Negra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4"/>
    <m/>
    <s v="Nov  8 2023  2:40PM"/>
    <x v="110"/>
    <x v="106"/>
    <n v="45"/>
    <s v="LIBRA"/>
    <n v="1"/>
    <s v="PRODUCTOS AGROPECUARIOS"/>
    <n v="5"/>
    <x v="11"/>
    <n v="1"/>
    <n v="0.45"/>
    <s v="Puyazo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4"/>
    <m/>
    <s v="Nov  8 2023  2:40PM"/>
    <x v="111"/>
    <x v="107"/>
    <n v="45"/>
    <s v="LIBRA"/>
    <n v="1"/>
    <s v="PRODUCTOS AGROPECUARIOS"/>
    <n v="5"/>
    <x v="11"/>
    <n v="1"/>
    <n v="0.45"/>
    <s v="Salon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4"/>
    <m/>
    <s v="Nov  8 2023  2:40PM"/>
    <x v="144"/>
    <x v="139"/>
    <n v="45"/>
    <s v="LIBRA"/>
    <n v="1"/>
    <s v="PRODUCTOS AGROPECUARIOS"/>
    <n v="5"/>
    <x v="11"/>
    <n v="1"/>
    <n v="0.45"/>
    <s v="Solomo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5"/>
    <m/>
    <s v="Nov  8 2023  2:40PM"/>
    <x v="112"/>
    <x v="108"/>
    <n v="45"/>
    <s v="LIBRA"/>
    <n v="1"/>
    <s v="PRODUCTOS AGROPECUARIOS"/>
    <n v="6"/>
    <x v="12"/>
    <n v="1"/>
    <n v="0.45"/>
    <s v="Chicharron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3.5"/>
    <m/>
    <s v="Nov  8 2023  2:40PM"/>
    <x v="113"/>
    <x v="109"/>
    <n v="45"/>
    <s v="LIBRA"/>
    <n v="1"/>
    <s v="PRODUCTOS AGROPECUARIOS"/>
    <n v="6"/>
    <x v="12"/>
    <n v="1"/>
    <n v="0.45"/>
    <s v="Costilla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3.5"/>
    <m/>
    <s v="Nov  8 2023  2:40PM"/>
    <x v="114"/>
    <x v="110"/>
    <n v="45"/>
    <s v="LIBRA"/>
    <n v="1"/>
    <s v="PRODUCTOS AGROPECUARIOS"/>
    <n v="6"/>
    <x v="12"/>
    <n v="1"/>
    <n v="0.45"/>
    <s v="Lomo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3.5"/>
    <m/>
    <s v="Nov  8 2023  2:40PM"/>
    <x v="115"/>
    <x v="111"/>
    <n v="45"/>
    <s v="LIBRA"/>
    <n v="1"/>
    <s v="PRODUCTOS AGROPECUARIOS"/>
    <n v="6"/>
    <x v="12"/>
    <n v="1"/>
    <n v="0.45"/>
    <s v="Posta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1.3"/>
    <m/>
    <s v="Nov  8 2023  2:41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8"/>
    <x v="4"/>
  </r>
  <r>
    <n v="37581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3"/>
    <n v="2023"/>
    <n v="60"/>
    <n v="1"/>
    <n v="2"/>
    <m/>
    <s v="Nov  8 2023  2:41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200"/>
    <m/>
    <s v="Nov  8 2023  2:41PM"/>
    <x v="141"/>
    <x v="1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150"/>
    <m/>
    <s v="Nov  8 2023  2:41PM"/>
    <x v="143"/>
    <x v="1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95"/>
    <n v="1"/>
    <n v="375"/>
    <m/>
    <s v="Nov  8 2023  2:41PM"/>
    <x v="145"/>
    <x v="1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95"/>
    <n v="1"/>
    <n v="270"/>
    <m/>
    <s v="Nov  8 2023  2:41PM"/>
    <x v="142"/>
    <x v="13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138"/>
    <n v="1"/>
    <n v="24"/>
    <m/>
    <s v="Nov  8 2023  2:42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12"/>
    <m/>
    <s v="Nov  8 2023  2:42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9"/>
    <m/>
    <s v="Nov  8 2023  2:42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231"/>
    <n v="1"/>
    <n v="52.5"/>
    <n v="0.55000000000000004"/>
    <s v="Nov  8 2023  2:42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60"/>
    <n v="1"/>
    <n v="8"/>
    <m/>
    <s v="Nov  8 2023  2:42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95"/>
    <n v="1"/>
    <n v="9"/>
    <m/>
    <s v="Nov  8 2023  2:42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95"/>
    <n v="1"/>
    <n v="15"/>
    <m/>
    <s v="Nov  8 2023  2:42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150"/>
    <m/>
    <s v="Nov  8 2023  2:42PM"/>
    <x v="63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28"/>
    <m/>
    <s v="Nov  8 2023  2:43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25"/>
    <m/>
    <s v="Nov  8 2023  2:43PM"/>
    <x v="104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11"/>
    <n v="18"/>
    <x v="4"/>
  </r>
  <r>
    <n v="37582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3"/>
    <n v="2023"/>
    <n v="89"/>
    <n v="1"/>
    <n v="180"/>
    <m/>
    <s v="Nov  8 2023  2:43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157"/>
    <n v="1"/>
    <n v="116"/>
    <n v="1.25"/>
    <s v="Nov  8 2023  2:43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157"/>
    <n v="1"/>
    <n v="116"/>
    <n v="1.25"/>
    <s v="Nov  8 2023  2:43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157"/>
    <n v="1"/>
    <m/>
    <n v="2"/>
    <s v="Nov  8 2023  2:43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28"/>
    <n v="0.35"/>
    <s v="Nov  8 2023  2:44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24"/>
    <n v="0.3"/>
    <s v="Nov  8 2023  2:44PM"/>
    <x v="13"/>
    <x v="13"/>
    <n v="51"/>
    <s v="QUINTAL"/>
    <n v="1"/>
    <s v="PRODUCTOS AGROPECUARIOS"/>
    <n v="1"/>
    <x v="1"/>
    <n v="100"/>
    <n v="45.45"/>
    <s v="Sorgo"/>
    <m/>
    <n v="0"/>
    <n v="8"/>
    <n v="11"/>
    <n v="18"/>
    <x v="4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2"/>
    <n v="1"/>
    <m/>
    <m/>
    <s v="Nov  8 2023  2:47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8"/>
    <x v="4"/>
  </r>
  <r>
    <n v="37561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1"/>
    <s v="NOVIEMBRE"/>
    <n v="2"/>
    <s v="CARLOS MORALES"/>
    <n v="2023"/>
    <n v="2023"/>
    <n v="60"/>
    <n v="1"/>
    <n v="5.5"/>
    <m/>
    <s v="Nov  8 2023  2:47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2"/>
    <x v="5"/>
  </r>
  <r>
    <n v="37561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1"/>
    <s v="NOVIEMBRE"/>
    <n v="2"/>
    <s v="CARLOS MORALES"/>
    <n v="2023"/>
    <n v="2023"/>
    <n v="60"/>
    <n v="1"/>
    <n v="60"/>
    <m/>
    <s v="Nov  8 2023  2:47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12"/>
    <x v="5"/>
  </r>
  <r>
    <n v="37561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1"/>
    <s v="NOVIEMBRE"/>
    <n v="2"/>
    <s v="CARLOS MORALES"/>
    <n v="2023"/>
    <n v="2023"/>
    <n v="60"/>
    <n v="1"/>
    <n v="3.5"/>
    <m/>
    <s v="Nov  8 2023  2:47PM"/>
    <x v="117"/>
    <x v="113"/>
    <n v="16"/>
    <s v="BOTELLA"/>
    <n v="1"/>
    <s v="PRODUCTOS AGROPECUARIOS"/>
    <n v="9"/>
    <x v="13"/>
    <n v="1.6"/>
    <n v="0.73"/>
    <s v="Crema"/>
    <m/>
    <n v="0"/>
    <n v="8"/>
    <n v="11"/>
    <n v="12"/>
    <x v="5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1.35"/>
    <m/>
    <s v="Nov  8 2023  2:47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8"/>
    <x v="4"/>
  </r>
  <r>
    <n v="37561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1"/>
    <s v="NOVIEMBRE"/>
    <n v="2"/>
    <s v="CARLOS MORALES"/>
    <n v="2023"/>
    <n v="2023"/>
    <n v="157"/>
    <n v="1"/>
    <n v="3"/>
    <m/>
    <s v="Nov  8 2023  2:47PM"/>
    <x v="118"/>
    <x v="114"/>
    <n v="45"/>
    <s v="LIBRA"/>
    <n v="1"/>
    <s v="PRODUCTOS AGROPECUARIOS"/>
    <n v="9"/>
    <x v="13"/>
    <n v="1"/>
    <n v="0.45"/>
    <s v="Quesillo"/>
    <m/>
    <n v="0"/>
    <n v="8"/>
    <n v="11"/>
    <n v="12"/>
    <x v="5"/>
  </r>
  <r>
    <n v="37561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1"/>
    <s v="NOVIEMBRE"/>
    <n v="2"/>
    <s v="CARLOS MORALES"/>
    <n v="2023"/>
    <n v="2023"/>
    <n v="157"/>
    <n v="1"/>
    <n v="4"/>
    <m/>
    <s v="Nov  8 2023  2:48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12"/>
    <x v="5"/>
  </r>
  <r>
    <n v="37561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1"/>
    <s v="NOVIEMBRE"/>
    <n v="2"/>
    <s v="CARLOS MORALES"/>
    <n v="2023"/>
    <n v="2023"/>
    <n v="157"/>
    <n v="1"/>
    <n v="6"/>
    <m/>
    <s v="Nov  8 2023  2:48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12"/>
    <x v="5"/>
  </r>
  <r>
    <n v="37561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1"/>
    <s v="NOVIEMBRE"/>
    <n v="2"/>
    <s v="CARLOS MORALES"/>
    <n v="2023"/>
    <n v="2023"/>
    <n v="60"/>
    <n v="1"/>
    <n v="2.5"/>
    <m/>
    <s v="Nov  8 2023  2:48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12"/>
    <x v="5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1.75"/>
    <m/>
    <s v="Nov  8 2023  2:48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8"/>
    <x v="4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5.5"/>
    <m/>
    <s v="Nov  8 2023  2:48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8"/>
    <x v="4"/>
  </r>
  <r>
    <n v="37560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1"/>
    <s v="NOVIEMBRE"/>
    <n v="2"/>
    <s v="CARLOS MORALES"/>
    <n v="2023"/>
    <n v="2023"/>
    <n v="60"/>
    <n v="1"/>
    <n v="120"/>
    <n v="1.5"/>
    <s v="Nov  8 2023  2:48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2"/>
    <x v="5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5"/>
    <m/>
    <s v="Nov  8 2023  2:48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18"/>
    <x v="4"/>
  </r>
  <r>
    <n v="37560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1"/>
    <s v="NOVIEMBRE"/>
    <n v="2"/>
    <s v="CARLOS MORALES"/>
    <n v="2023"/>
    <n v="2023"/>
    <n v="60"/>
    <n v="1"/>
    <n v="115"/>
    <n v="1.35"/>
    <s v="Nov  8 2023  2:48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2"/>
    <x v="5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3"/>
    <m/>
    <s v="Nov  8 2023  2:48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18"/>
    <x v="4"/>
  </r>
  <r>
    <n v="37580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3"/>
    <n v="2023"/>
    <n v="60"/>
    <n v="1"/>
    <n v="4"/>
    <m/>
    <s v="Nov  8 2023  2:49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18"/>
    <x v="4"/>
  </r>
  <r>
    <n v="37560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1"/>
    <s v="NOVIEMBRE"/>
    <n v="2"/>
    <s v="CARLOS MORALES"/>
    <n v="2023"/>
    <n v="2023"/>
    <n v="60"/>
    <n v="1"/>
    <n v="28"/>
    <n v="0.35"/>
    <s v="Nov  8 2023  2:49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60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1"/>
    <s v="NOVIEMBRE"/>
    <n v="2"/>
    <s v="CARLOS MORALES"/>
    <n v="2023"/>
    <n v="2023"/>
    <n v="60"/>
    <n v="1"/>
    <n v="26"/>
    <n v="0.35"/>
    <s v="Nov  8 2023  2:49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231"/>
    <n v="1"/>
    <n v="48"/>
    <n v="0.6"/>
    <s v="Nov  8 2023  2:49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2"/>
    <x v="5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157"/>
    <n v="1"/>
    <n v="112"/>
    <n v="1.35"/>
    <s v="Nov  8 2023  2:50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2"/>
    <x v="5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157"/>
    <n v="1"/>
    <n v="112"/>
    <n v="1.3"/>
    <s v="Nov  8 2023  2:50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2"/>
    <x v="5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38"/>
    <m/>
    <s v="Nov  8 2023  2:50PM"/>
    <x v="27"/>
    <x v="27"/>
    <n v="51"/>
    <s v="QUINTAL"/>
    <n v="2"/>
    <s v="INSUMOS AGRICOLAS"/>
    <n v="11"/>
    <x v="3"/>
    <n v="0"/>
    <n v="0"/>
    <m/>
    <s v="FINAL ENGORDE "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38"/>
    <m/>
    <s v="Nov  8 2023  2:50PM"/>
    <x v="28"/>
    <x v="28"/>
    <n v="51"/>
    <s v="QUINTAL"/>
    <n v="2"/>
    <s v="INSUMOS AGRICOLAS"/>
    <n v="11"/>
    <x v="3"/>
    <n v="0"/>
    <n v="0"/>
    <m/>
    <s v="INICIO ENGORDE "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22"/>
    <m/>
    <s v="Nov  8 2023  2:50PM"/>
    <x v="32"/>
    <x v="32"/>
    <n v="51"/>
    <s v="QUINTAL"/>
    <n v="2"/>
    <s v="INSUMOS AGRICOLAS"/>
    <n v="13"/>
    <x v="5"/>
    <n v="0"/>
    <n v="0"/>
    <m/>
    <s v="ALILECHERO 15%"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27"/>
    <m/>
    <s v="Nov  8 2023  2:50PM"/>
    <x v="33"/>
    <x v="33"/>
    <n v="51"/>
    <s v="QUINTAL"/>
    <n v="2"/>
    <s v="INSUMOS AGRICOLAS"/>
    <n v="13"/>
    <x v="5"/>
    <n v="0"/>
    <n v="0"/>
    <m/>
    <s v="HIPERLECHERO 22%"/>
    <n v="0"/>
    <n v="8"/>
    <n v="11"/>
    <n v="18"/>
    <x v="4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60"/>
    <n v="1"/>
    <n v="29"/>
    <n v="0.35"/>
    <s v="Nov  8 2023  2:50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m/>
    <n v="1.55"/>
    <s v="Nov  8 2023  2:50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8"/>
    <x v="4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60"/>
    <n v="1"/>
    <n v="27"/>
    <n v="0.35"/>
    <s v="Nov  8 2023  2:50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49"/>
    <n v="0.55000000000000004"/>
    <s v="Nov  8 2023  2:50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8"/>
    <x v="4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157"/>
    <n v="1"/>
    <m/>
    <n v="1.6"/>
    <s v="Nov  8 2023  2:50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2"/>
    <x v="5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157"/>
    <n v="1"/>
    <m/>
    <n v="2"/>
    <s v="Nov  8 2023  2:50PM"/>
    <x v="18"/>
    <x v="18"/>
    <n v="51"/>
    <s v="QUINTAL"/>
    <n v="1"/>
    <s v="PRODUCTOS AGROPECUARIOS"/>
    <n v="4"/>
    <x v="2"/>
    <n v="100"/>
    <n v="45.45"/>
    <s v="Cacao "/>
    <m/>
    <n v="0"/>
    <n v="8"/>
    <n v="11"/>
    <n v="12"/>
    <x v="5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15"/>
    <m/>
    <s v="Nov  8 2023  2:50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8"/>
    <x v="4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60"/>
    <n v="1"/>
    <n v="5.5"/>
    <m/>
    <s v="Nov  8 2023  2:50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12"/>
    <x v="5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m/>
    <n v="1.1000000000000001"/>
    <s v="Nov  8 2023  2:51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m/>
    <n v="2.35"/>
    <s v="Nov  8 2023  2:51PM"/>
    <x v="18"/>
    <x v="18"/>
    <n v="51"/>
    <s v="QUINTAL"/>
    <n v="1"/>
    <s v="PRODUCTOS AGROPECUARIOS"/>
    <n v="4"/>
    <x v="2"/>
    <n v="100"/>
    <n v="45.45"/>
    <s v="Cacao "/>
    <m/>
    <n v="0"/>
    <n v="8"/>
    <n v="11"/>
    <n v="18"/>
    <x v="4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60"/>
    <n v="1"/>
    <m/>
    <n v="1.35"/>
    <s v="Nov  8 2023  2:51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2"/>
    <x v="5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8.5"/>
    <m/>
    <s v="Nov  8 2023  2:51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8"/>
    <x v="4"/>
  </r>
  <r>
    <n v="375622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1"/>
    <s v="NOVIEMBRE"/>
    <n v="2"/>
    <s v="CARLOS MORALES"/>
    <n v="2023"/>
    <n v="2023"/>
    <n v="60"/>
    <n v="1"/>
    <m/>
    <n v="1"/>
    <s v="Nov  8 2023  2:51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2"/>
    <x v="5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25.5"/>
    <n v="0.6"/>
    <s v="Nov  8 2023  2:51PM"/>
    <x v="72"/>
    <x v="71"/>
    <n v="13"/>
    <s v="BOLSA 50 LB"/>
    <n v="1"/>
    <s v="PRODUCTOS AGROPECUARIOS"/>
    <n v="4"/>
    <x v="2"/>
    <n v="50"/>
    <n v="22.73"/>
    <s v="Harina de trigo fuerte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14"/>
    <m/>
    <s v="Nov  8 2023  2:51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7"/>
    <m/>
    <s v="Nov  8 2023  2:51PM"/>
    <x v="149"/>
    <x v="144"/>
    <n v="47"/>
    <s v="LITRO"/>
    <n v="2"/>
    <s v="INSUMOS AGRICOLAS"/>
    <n v="17"/>
    <x v="16"/>
    <n v="0"/>
    <n v="0"/>
    <m/>
    <s v="HEDONAL 60 SL"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25"/>
    <n v="0.6"/>
    <s v="Nov  8 2023  2:51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8"/>
    <m/>
    <s v="Nov  8 2023  2:51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m/>
    <n v="1.25"/>
    <s v="Nov  8 2023  2:51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8"/>
    <x v="4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6"/>
    <m/>
    <s v="Nov  8 2023  2:51PM"/>
    <x v="151"/>
    <x v="146"/>
    <n v="47"/>
    <s v="LITRO"/>
    <n v="2"/>
    <s v="INSUMOS AGRICOLAS"/>
    <n v="17"/>
    <x v="16"/>
    <n v="0"/>
    <n v="0"/>
    <m/>
    <s v="GRAMOXONE 20 SL"/>
    <n v="0"/>
    <n v="8"/>
    <n v="11"/>
    <n v="18"/>
    <x v="4"/>
  </r>
  <r>
    <n v="37560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1"/>
    <s v="NOVIEMBRE"/>
    <n v="2"/>
    <s v="CARLOS MORALES"/>
    <n v="2023"/>
    <n v="2023"/>
    <n v="89"/>
    <n v="1"/>
    <n v="10"/>
    <m/>
    <s v="Nov  8 2023  2:51PM"/>
    <x v="83"/>
    <x v="81"/>
    <n v="23"/>
    <s v="CAJA 10 KG 50- 60 UNIDADES"/>
    <n v="1"/>
    <s v="PRODUCTOS AGROPECUARIOS"/>
    <n v="3"/>
    <x v="8"/>
    <n v="22"/>
    <n v="10"/>
    <s v="Aguacate Hass Grande"/>
    <m/>
    <n v="0"/>
    <n v="8"/>
    <n v="11"/>
    <n v="12"/>
    <x v="5"/>
  </r>
  <r>
    <n v="37581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3"/>
    <n v="2023"/>
    <n v="60"/>
    <n v="1"/>
    <n v="3.5"/>
    <m/>
    <s v="Nov  8 2023  2:51PM"/>
    <x v="152"/>
    <x v="147"/>
    <n v="45"/>
    <s v="LIBRA"/>
    <n v="2"/>
    <s v="INSUMOS AGRICOLAS"/>
    <n v="18"/>
    <x v="17"/>
    <n v="0"/>
    <n v="0"/>
    <m/>
    <s v="FOLEY 2 DP"/>
    <n v="0"/>
    <n v="8"/>
    <n v="11"/>
    <n v="18"/>
    <x v="4"/>
  </r>
  <r>
    <n v="37560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1"/>
    <s v="NOVIEMBRE"/>
    <n v="2"/>
    <s v="CARLOS MORALES"/>
    <n v="2023"/>
    <n v="2023"/>
    <n v="89"/>
    <n v="1"/>
    <n v="13"/>
    <m/>
    <s v="Nov  8 2023  2:51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2"/>
    <x v="5"/>
  </r>
  <r>
    <n v="37560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1"/>
    <s v="NOVIEMBRE"/>
    <n v="2"/>
    <s v="CARLOS MORALES"/>
    <n v="2023"/>
    <n v="2023"/>
    <n v="60"/>
    <n v="1"/>
    <n v="6"/>
    <m/>
    <s v="Nov  8 2023  2:51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2"/>
    <x v="5"/>
  </r>
  <r>
    <n v="37560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1"/>
    <s v="NOVIEMBRE"/>
    <n v="2"/>
    <s v="CARLOS MORALES"/>
    <n v="2023"/>
    <n v="2023"/>
    <n v="89"/>
    <n v="1"/>
    <n v="10"/>
    <m/>
    <s v="Nov  8 2023  2:52PM"/>
    <x v="153"/>
    <x v="148"/>
    <n v="40"/>
    <s v="JABA 12 UNIDADES"/>
    <n v="1"/>
    <s v="PRODUCTOS AGROPECUARIOS"/>
    <n v="3"/>
    <x v="8"/>
    <n v="47.04"/>
    <n v="21.38"/>
    <s v="Papaya Red Lady Grande"/>
    <m/>
    <n v="0"/>
    <n v="8"/>
    <n v="11"/>
    <n v="12"/>
    <x v="5"/>
  </r>
  <r>
    <n v="37560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1"/>
    <s v="NOVIEMBRE"/>
    <n v="2"/>
    <s v="CARLOS MORALES"/>
    <n v="2023"/>
    <n v="2023"/>
    <n v="89"/>
    <n v="1"/>
    <n v="29"/>
    <m/>
    <s v="Nov  8 2023  2:52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5.0999999999999996"/>
    <m/>
    <s v="Nov  8 2023  2:52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5"/>
    <m/>
    <s v="Nov  8 2023  2:53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12"/>
    <x v="5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5.25"/>
    <m/>
    <s v="Nov  8 2023  2:53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8"/>
    <x v="4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60"/>
    <m/>
    <s v="Nov  8 2023  2:53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58"/>
    <m/>
    <s v="Nov  8 2023  2:53PM"/>
    <x v="100"/>
    <x v="96"/>
    <n v="25"/>
    <s v="CAJA 12 CARTONES"/>
    <n v="1"/>
    <s v="PRODUCTOS AGROPECUARIOS"/>
    <n v="8"/>
    <x v="9"/>
    <n v="40"/>
    <n v="18.18"/>
    <s v="Huevo Mediano Caja"/>
    <m/>
    <n v="0"/>
    <n v="8"/>
    <n v="11"/>
    <n v="12"/>
    <x v="5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1.3"/>
    <m/>
    <s v="Nov  8 2023  2:53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8"/>
    <x v="4"/>
  </r>
  <r>
    <n v="37581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3"/>
    <n v="2023"/>
    <n v="60"/>
    <n v="1"/>
    <n v="2"/>
    <m/>
    <s v="Nov  8 2023  2:53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8"/>
    <x v="4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157"/>
    <n v="1"/>
    <n v="115"/>
    <n v="1.4"/>
    <s v="Nov  8 2023  2:54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60"/>
    <n v="1"/>
    <m/>
    <n v="1.5"/>
    <s v="Nov  8 2023  2:54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60"/>
    <n v="1"/>
    <m/>
    <n v="0.6"/>
    <s v="Nov  8 2023  2:54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2"/>
    <x v="5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1.25"/>
    <m/>
    <s v="Nov  8 2023  2:54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1.95"/>
    <m/>
    <s v="Nov  8 2023  2:54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5.7"/>
    <m/>
    <s v="Nov  8 2023  2:55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5.5"/>
    <m/>
    <s v="Nov  8 2023  2:55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18"/>
    <x v="4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231"/>
    <n v="1"/>
    <n v="48"/>
    <n v="0.6"/>
    <s v="Nov  8 2023  2:55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2"/>
    <x v="5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3"/>
    <m/>
    <s v="Nov  8 2023  2:55PM"/>
    <x v="117"/>
    <x v="113"/>
    <n v="16"/>
    <s v="BOTELLA"/>
    <n v="1"/>
    <s v="PRODUCTOS AGROPECUARIOS"/>
    <n v="9"/>
    <x v="13"/>
    <n v="1.6"/>
    <n v="0.73"/>
    <s v="Crema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3"/>
    <m/>
    <s v="Nov  8 2023  2:55PM"/>
    <x v="118"/>
    <x v="114"/>
    <n v="45"/>
    <s v="LIBRA"/>
    <n v="1"/>
    <s v="PRODUCTOS AGROPECUARIOS"/>
    <n v="9"/>
    <x v="13"/>
    <n v="1"/>
    <n v="0.45"/>
    <s v="Quesillo"/>
    <m/>
    <n v="0"/>
    <n v="8"/>
    <n v="11"/>
    <n v="18"/>
    <x v="4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45"/>
    <n v="0.6"/>
    <s v="Nov  8 2023  2:55PM"/>
    <x v="154"/>
    <x v="149"/>
    <n v="51"/>
    <s v="QUINTAL"/>
    <n v="1"/>
    <s v="PRODUCTOS AGROPECUARIOS"/>
    <n v="1"/>
    <x v="1"/>
    <n v="100"/>
    <n v="45.45"/>
    <s v="Arroz Nacional"/>
    <m/>
    <n v="1"/>
    <n v="8"/>
    <n v="11"/>
    <n v="12"/>
    <x v="5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4"/>
    <m/>
    <s v="Nov  8 2023  2:55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18"/>
    <x v="4"/>
  </r>
  <r>
    <n v="37582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3"/>
    <n v="2023"/>
    <n v="60"/>
    <n v="1"/>
    <n v="5.8"/>
    <m/>
    <s v="Nov  8 2023  2:55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18"/>
    <x v="4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157"/>
    <n v="1"/>
    <n v="112"/>
    <n v="1.3"/>
    <s v="Nov  8 2023  2:55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30"/>
    <n v="0.4"/>
    <s v="Nov  8 2023  2:55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30"/>
    <n v="0.4"/>
    <s v="Nov  8 2023  2:55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157"/>
    <n v="1"/>
    <n v="165"/>
    <n v="1.85"/>
    <s v="Nov  8 2023  2:56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90"/>
    <n v="1.25"/>
    <s v="Nov  8 2023  2:56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80"/>
    <m/>
    <s v="Nov  8 2023  2:56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2"/>
    <x v="5"/>
  </r>
  <r>
    <n v="37571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1"/>
    <s v="NOVIEMBRE"/>
    <n v="2"/>
    <s v="CARLOS MORALES"/>
    <n v="2023"/>
    <n v="2023"/>
    <n v="60"/>
    <n v="1"/>
    <n v="10"/>
    <n v="0.2"/>
    <s v="Nov  8 2023  2:56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60"/>
    <n v="1"/>
    <n v="1.4"/>
    <m/>
    <s v="Nov  8 2023  2:57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60"/>
    <n v="1"/>
    <n v="2"/>
    <m/>
    <s v="Nov  8 2023  2:57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60"/>
    <n v="1"/>
    <n v="3"/>
    <m/>
    <s v="Nov  8 2023  2:57PM"/>
    <x v="117"/>
    <x v="113"/>
    <n v="16"/>
    <s v="BOTELLA"/>
    <n v="1"/>
    <s v="PRODUCTOS AGROPECUARIOS"/>
    <n v="9"/>
    <x v="13"/>
    <n v="1.6"/>
    <n v="0.73"/>
    <s v="Crema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157"/>
    <n v="1"/>
    <n v="3"/>
    <m/>
    <s v="Nov  8 2023  2:57PM"/>
    <x v="118"/>
    <x v="114"/>
    <n v="45"/>
    <s v="LIBRA"/>
    <n v="1"/>
    <s v="PRODUCTOS AGROPECUARIOS"/>
    <n v="9"/>
    <x v="13"/>
    <n v="1"/>
    <n v="0.45"/>
    <s v="Quesillo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157"/>
    <n v="1"/>
    <n v="4.25"/>
    <m/>
    <s v="Nov  8 2023  2:57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157"/>
    <n v="1"/>
    <n v="6"/>
    <m/>
    <s v="Nov  8 2023  2:57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60"/>
    <n v="1"/>
    <n v="2.25"/>
    <m/>
    <s v="Nov  8 2023  2:57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12"/>
    <x v="5"/>
  </r>
  <r>
    <n v="37561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1"/>
    <s v="NOVIEMBRE"/>
    <n v="2"/>
    <s v="CARLOS MORALES"/>
    <n v="2023"/>
    <n v="2023"/>
    <n v="231"/>
    <n v="1"/>
    <n v="47"/>
    <n v="0.55000000000000004"/>
    <s v="Nov  8 2023  2:58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2"/>
    <x v="5"/>
  </r>
  <r>
    <n v="37561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1"/>
    <s v="NOVIEMBRE"/>
    <n v="2"/>
    <s v="CARLOS MORALES"/>
    <n v="2023"/>
    <n v="2023"/>
    <n v="157"/>
    <n v="1"/>
    <n v="115"/>
    <n v="1.3"/>
    <s v="Nov  8 2023  2:58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2"/>
    <x v="5"/>
  </r>
  <r>
    <n v="37561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1"/>
    <s v="NOVIEMBRE"/>
    <n v="2"/>
    <s v="CARLOS MORALES"/>
    <n v="2023"/>
    <n v="2023"/>
    <n v="60"/>
    <n v="1"/>
    <m/>
    <n v="1.5"/>
    <s v="Nov  8 2023  2:58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2"/>
    <x v="5"/>
  </r>
  <r>
    <n v="37561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1"/>
    <s v="NOVIEMBRE"/>
    <n v="2"/>
    <s v="CARLOS MORALES"/>
    <n v="2023"/>
    <n v="2023"/>
    <n v="60"/>
    <n v="1"/>
    <n v="29"/>
    <n v="0.35"/>
    <s v="Nov  8 2023  2:58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61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1"/>
    <s v="NOVIEMBRE"/>
    <n v="2"/>
    <s v="CARLOS MORALES"/>
    <n v="2023"/>
    <n v="2023"/>
    <n v="60"/>
    <n v="1"/>
    <n v="27"/>
    <n v="0.35"/>
    <s v="Nov  8 2023  2:58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59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1"/>
    <s v="NOVIEMBRE"/>
    <n v="2"/>
    <s v="CARLOS MORALES"/>
    <n v="2023"/>
    <n v="2023"/>
    <n v="60"/>
    <n v="1"/>
    <n v="130"/>
    <n v="1.4"/>
    <s v="Nov  8 2023  2:59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2"/>
    <x v="5"/>
  </r>
  <r>
    <n v="37559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1"/>
    <s v="NOVIEMBRE"/>
    <n v="2"/>
    <s v="CARLOS MORALES"/>
    <n v="2023"/>
    <n v="2023"/>
    <n v="60"/>
    <n v="1"/>
    <m/>
    <n v="1.35"/>
    <s v="Nov  8 2023  2:59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2"/>
    <x v="5"/>
  </r>
  <r>
    <n v="37559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1"/>
    <s v="NOVIEMBRE"/>
    <n v="2"/>
    <s v="CARLOS MORALES"/>
    <n v="2023"/>
    <n v="2023"/>
    <n v="60"/>
    <n v="1"/>
    <n v="28"/>
    <n v="0.35"/>
    <s v="Nov  8 2023  2:59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59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1"/>
    <s v="NOVIEMBRE"/>
    <n v="2"/>
    <s v="CARLOS MORALES"/>
    <n v="2023"/>
    <n v="2023"/>
    <n v="60"/>
    <n v="1"/>
    <n v="26"/>
    <n v="0.35"/>
    <s v="Nov  8 2023  2:59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231"/>
    <n v="1"/>
    <n v="48"/>
    <n v="0.6"/>
    <s v="Nov  8 2023  3:00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60"/>
    <n v="1"/>
    <n v="45"/>
    <n v="0.55000000000000004"/>
    <s v="Nov  8 2023  3:00PM"/>
    <x v="154"/>
    <x v="149"/>
    <n v="51"/>
    <s v="QUINTAL"/>
    <n v="1"/>
    <s v="PRODUCTOS AGROPECUARIOS"/>
    <n v="1"/>
    <x v="1"/>
    <n v="100"/>
    <n v="45.45"/>
    <s v="Arroz Nacional"/>
    <m/>
    <n v="1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157"/>
    <n v="1"/>
    <n v="115"/>
    <n v="1.35"/>
    <s v="Nov  8 2023  3:00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60"/>
    <n v="1"/>
    <n v="120"/>
    <n v="1.5"/>
    <s v="Nov  8 2023  3:01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60"/>
    <n v="1"/>
    <n v="30"/>
    <n v="0.4"/>
    <s v="Nov  8 2023  3:01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60"/>
    <n v="1"/>
    <n v="28"/>
    <n v="0.35"/>
    <s v="Nov  8 2023  3:01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60"/>
    <n v="1"/>
    <n v="49"/>
    <n v="0.55000000000000004"/>
    <s v="Nov  8 2023  3:01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60"/>
    <n v="1"/>
    <n v="75"/>
    <n v="1"/>
    <s v="Nov  8 2023  3:01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2"/>
    <x v="5"/>
  </r>
  <r>
    <n v="37562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1"/>
    <s v="NOVIEMBRE"/>
    <n v="2"/>
    <s v="CARLOS MORALES"/>
    <n v="2023"/>
    <n v="2023"/>
    <n v="60"/>
    <n v="1"/>
    <n v="13"/>
    <n v="0.2"/>
    <s v="Nov  8 2023  3:01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351"/>
    <n v="1"/>
    <n v="18"/>
    <m/>
    <s v="Nov  8 2023  3:03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0"/>
    <m/>
    <s v="Nov  8 2023  3:03P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138"/>
    <n v="1"/>
    <n v="17"/>
    <m/>
    <s v="Nov  8 2023  3:03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30"/>
    <m/>
    <s v="Nov  8 2023  3:03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5"/>
    <m/>
    <s v="Nov  8 2023  3:03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8"/>
    <m/>
    <s v="Nov  8 2023  3:03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32"/>
    <m/>
    <s v="Nov  8 2023  3:03PM"/>
    <x v="27"/>
    <x v="27"/>
    <n v="51"/>
    <s v="QUINTAL"/>
    <n v="2"/>
    <s v="INSUMOS AGRICOLAS"/>
    <n v="11"/>
    <x v="3"/>
    <n v="0"/>
    <n v="0"/>
    <m/>
    <s v="FINAL ENGORDE "/>
    <n v="0"/>
    <n v="8"/>
    <n v="11"/>
    <n v="18"/>
    <x v="4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5"/>
    <m/>
    <s v="Nov  8 2023  3:03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2"/>
    <m/>
    <s v="Nov  8 2023  3:03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44"/>
    <m/>
    <s v="Nov  8 2023  3:03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37.5"/>
    <m/>
    <s v="Nov  8 2023  3:03PM"/>
    <x v="28"/>
    <x v="28"/>
    <n v="51"/>
    <s v="QUINTAL"/>
    <n v="2"/>
    <s v="INSUMOS AGRICOLAS"/>
    <n v="11"/>
    <x v="3"/>
    <n v="0"/>
    <n v="0"/>
    <m/>
    <s v="INICIO ENGORDE "/>
    <n v="0"/>
    <n v="8"/>
    <n v="11"/>
    <n v="18"/>
    <x v="4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8"/>
    <m/>
    <s v="Nov  8 2023  3:04PM"/>
    <x v="81"/>
    <x v="7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0"/>
    <m/>
    <s v="Nov  8 2023  3:04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32"/>
    <m/>
    <s v="Nov  8 2023  3:04PM"/>
    <x v="30"/>
    <x v="30"/>
    <n v="51"/>
    <s v="QUINTAL"/>
    <n v="2"/>
    <s v="INSUMOS AGRICOLAS"/>
    <n v="12"/>
    <x v="4"/>
    <n v="0"/>
    <n v="0"/>
    <m/>
    <s v="ALIPONEDORAS 1 (PONEDORAS)"/>
    <n v="0"/>
    <n v="8"/>
    <n v="11"/>
    <n v="18"/>
    <x v="4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5"/>
    <m/>
    <s v="Nov  8 2023  3:04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33"/>
    <m/>
    <s v="Nov  8 2023  3:04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33"/>
    <m/>
    <s v="Nov  8 2023  3:04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24"/>
    <m/>
    <s v="Nov  8 2023  3:04PM"/>
    <x v="32"/>
    <x v="32"/>
    <n v="51"/>
    <s v="QUINTAL"/>
    <n v="2"/>
    <s v="INSUMOS AGRICOLAS"/>
    <n v="13"/>
    <x v="5"/>
    <n v="0"/>
    <n v="0"/>
    <m/>
    <s v="ALILECHERO 15%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27"/>
    <m/>
    <s v="Nov  8 2023  3:04PM"/>
    <x v="33"/>
    <x v="33"/>
    <n v="51"/>
    <s v="QUINTAL"/>
    <n v="2"/>
    <s v="INSUMOS AGRICOLAS"/>
    <n v="13"/>
    <x v="5"/>
    <n v="0"/>
    <n v="0"/>
    <m/>
    <s v="HIPERLECHERO 22%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36"/>
    <m/>
    <s v="Nov  8 2023  3:04PM"/>
    <x v="34"/>
    <x v="29"/>
    <n v="51"/>
    <s v="QUINTAL"/>
    <n v="2"/>
    <s v="INSUMOS AGRICOLAS"/>
    <n v="14"/>
    <x v="6"/>
    <n v="0"/>
    <n v="0"/>
    <m/>
    <s v="VITA CERDO 2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38"/>
    <m/>
    <s v="Nov  8 2023  3:04PM"/>
    <x v="38"/>
    <x v="37"/>
    <n v="51"/>
    <s v="QUINTAL"/>
    <n v="2"/>
    <s v="INSUMOS AGRICOLAS"/>
    <n v="14"/>
    <x v="6"/>
    <n v="0"/>
    <n v="0"/>
    <m/>
    <s v="VITA CERDO 1"/>
    <n v="0"/>
    <n v="8"/>
    <n v="11"/>
    <n v="18"/>
    <x v="4"/>
  </r>
  <r>
    <n v="37562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1"/>
    <s v="NOVIEMBRE"/>
    <n v="2"/>
    <s v="CARLOS MORALES"/>
    <n v="2023"/>
    <n v="2023"/>
    <n v="60"/>
    <n v="1"/>
    <n v="6"/>
    <m/>
    <s v="Nov  8 2023  3:04PM"/>
    <x v="112"/>
    <x v="108"/>
    <n v="45"/>
    <s v="LIBRA"/>
    <n v="1"/>
    <s v="PRODUCTOS AGROPECUARIOS"/>
    <n v="6"/>
    <x v="12"/>
    <n v="1"/>
    <n v="0.45"/>
    <s v="Chicharron"/>
    <m/>
    <n v="0"/>
    <n v="8"/>
    <n v="11"/>
    <n v="12"/>
    <x v="5"/>
  </r>
  <r>
    <n v="37562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1"/>
    <s v="NOVIEMBRE"/>
    <n v="2"/>
    <s v="CARLOS MORALES"/>
    <n v="2023"/>
    <n v="2023"/>
    <n v="60"/>
    <n v="1"/>
    <n v="3.5"/>
    <m/>
    <s v="Nov  8 2023  3:04PM"/>
    <x v="113"/>
    <x v="109"/>
    <n v="45"/>
    <s v="LIBRA"/>
    <n v="1"/>
    <s v="PRODUCTOS AGROPECUARIOS"/>
    <n v="6"/>
    <x v="12"/>
    <n v="1"/>
    <n v="0.45"/>
    <s v="Costilla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30"/>
    <m/>
    <s v="Nov  8 2023  3:04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8"/>
    <x v="4"/>
  </r>
  <r>
    <n v="37562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1"/>
    <s v="NOVIEMBRE"/>
    <n v="2"/>
    <s v="CARLOS MORALES"/>
    <n v="2023"/>
    <n v="2023"/>
    <n v="60"/>
    <n v="1"/>
    <n v="3.5"/>
    <m/>
    <s v="Nov  8 2023  3:05PM"/>
    <x v="114"/>
    <x v="110"/>
    <n v="45"/>
    <s v="LIBRA"/>
    <n v="1"/>
    <s v="PRODUCTOS AGROPECUARIOS"/>
    <n v="6"/>
    <x v="12"/>
    <n v="1"/>
    <n v="0.45"/>
    <s v="Lomo"/>
    <m/>
    <n v="0"/>
    <n v="8"/>
    <n v="11"/>
    <n v="12"/>
    <x v="5"/>
  </r>
  <r>
    <n v="37562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1"/>
    <s v="NOVIEMBRE"/>
    <n v="2"/>
    <s v="CARLOS MORALES"/>
    <n v="2023"/>
    <n v="2023"/>
    <n v="60"/>
    <n v="1"/>
    <n v="3.5"/>
    <m/>
    <s v="Nov  8 2023  3:05PM"/>
    <x v="115"/>
    <x v="111"/>
    <n v="45"/>
    <s v="LIBRA"/>
    <n v="1"/>
    <s v="PRODUCTOS AGROPECUARIOS"/>
    <n v="6"/>
    <x v="12"/>
    <n v="1"/>
    <n v="0.45"/>
    <s v="Posta"/>
    <m/>
    <n v="0"/>
    <n v="8"/>
    <n v="11"/>
    <n v="12"/>
    <x v="5"/>
  </r>
  <r>
    <n v="37562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1"/>
    <s v="NOVIEMBRE"/>
    <n v="2"/>
    <s v="CARLOS MORALES"/>
    <n v="2023"/>
    <n v="2023"/>
    <n v="60"/>
    <n v="1"/>
    <n v="1.45"/>
    <m/>
    <s v="Nov  8 2023  3:05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2"/>
    <x v="5"/>
  </r>
  <r>
    <n v="37562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1"/>
    <s v="NOVIEMBRE"/>
    <n v="2"/>
    <s v="CARLOS MORALES"/>
    <n v="2023"/>
    <n v="2023"/>
    <n v="60"/>
    <n v="1"/>
    <n v="2"/>
    <m/>
    <s v="Nov  8 2023  3:05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16"/>
    <m/>
    <s v="Nov  8 2023  3:05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8"/>
    <m/>
    <s v="Nov  8 2023  3:05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15"/>
    <m/>
    <s v="Nov  8 2023  3:05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8"/>
    <x v="4"/>
  </r>
  <r>
    <n v="37560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1"/>
    <s v="NOVIEMBRE"/>
    <n v="2"/>
    <s v="CARLOS MORALES"/>
    <n v="2023"/>
    <n v="2023"/>
    <n v="60"/>
    <n v="1"/>
    <n v="4.6500000000000004"/>
    <m/>
    <s v="Nov  8 2023  3:05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2"/>
    <x v="5"/>
  </r>
  <r>
    <n v="37560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1"/>
    <s v="NOVIEMBRE"/>
    <n v="2"/>
    <s v="CARLOS MORALES"/>
    <n v="2023"/>
    <n v="2023"/>
    <n v="60"/>
    <n v="1"/>
    <n v="4.5"/>
    <m/>
    <s v="Nov  8 2023  3:05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12"/>
    <x v="5"/>
  </r>
  <r>
    <n v="37560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1"/>
    <s v="NOVIEMBRE"/>
    <n v="2"/>
    <s v="CARLOS MORALES"/>
    <n v="2023"/>
    <n v="2023"/>
    <n v="60"/>
    <n v="1"/>
    <n v="54"/>
    <m/>
    <s v="Nov  8 2023  3:06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5"/>
    <m/>
    <s v="Nov  8 2023  3:06PM"/>
    <x v="149"/>
    <x v="144"/>
    <n v="47"/>
    <s v="LITRO"/>
    <n v="2"/>
    <s v="INSUMOS AGRICOLAS"/>
    <n v="17"/>
    <x v="16"/>
    <n v="0"/>
    <n v="0"/>
    <m/>
    <s v="HEDONAL 60 SL"/>
    <n v="0"/>
    <n v="8"/>
    <n v="11"/>
    <n v="18"/>
    <x v="4"/>
  </r>
  <r>
    <n v="37560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1"/>
    <s v="NOVIEMBRE"/>
    <n v="2"/>
    <s v="CARLOS MORALES"/>
    <n v="2023"/>
    <n v="2023"/>
    <n v="60"/>
    <n v="1"/>
    <n v="52"/>
    <m/>
    <s v="Nov  8 2023  3:06PM"/>
    <x v="100"/>
    <x v="96"/>
    <n v="25"/>
    <s v="CAJA 12 CARTONES"/>
    <n v="1"/>
    <s v="PRODUCTOS AGROPECUARIOS"/>
    <n v="8"/>
    <x v="9"/>
    <n v="40"/>
    <n v="18.18"/>
    <s v="Huevo Mediano Caja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8"/>
    <m/>
    <s v="Nov  8 2023  3:06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5"/>
    <m/>
    <s v="Nov  8 2023  3:06PM"/>
    <x v="151"/>
    <x v="146"/>
    <n v="47"/>
    <s v="LITRO"/>
    <n v="2"/>
    <s v="INSUMOS AGRICOLAS"/>
    <n v="17"/>
    <x v="16"/>
    <n v="0"/>
    <n v="0"/>
    <m/>
    <s v="GRAMOXONE 20 SL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25"/>
    <m/>
    <s v="Nov  8 2023  3:06PM"/>
    <x v="155"/>
    <x v="150"/>
    <n v="2"/>
    <s v="1/2  LITRO"/>
    <n v="2"/>
    <s v="INSUMOS AGRICOLAS"/>
    <n v="18"/>
    <x v="17"/>
    <n v="0"/>
    <n v="0"/>
    <m/>
    <s v="MONARCA 11.25 SE"/>
    <n v="0"/>
    <n v="8"/>
    <n v="11"/>
    <n v="18"/>
    <x v="4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14"/>
    <m/>
    <s v="Nov  8 2023  3:06PM"/>
    <x v="156"/>
    <x v="151"/>
    <n v="47"/>
    <s v="LITRO"/>
    <n v="2"/>
    <s v="INSUMOS AGRICOLAS"/>
    <n v="18"/>
    <x v="17"/>
    <n v="0"/>
    <n v="0"/>
    <m/>
    <s v="CIPERMETRINA 25 EC"/>
    <n v="0"/>
    <n v="8"/>
    <n v="11"/>
    <n v="18"/>
    <x v="4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1.5"/>
    <m/>
    <s v="Nov  8 2023  3:06PM"/>
    <x v="127"/>
    <x v="122"/>
    <n v="45"/>
    <s v="LIBRA"/>
    <n v="1"/>
    <s v="PRODUCTOS AGROPECUARIOS"/>
    <n v="10"/>
    <x v="14"/>
    <n v="1"/>
    <n v="0.45"/>
    <s v="Bagre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3.5"/>
    <m/>
    <s v="Nov  8 2023  3:06PM"/>
    <x v="157"/>
    <x v="152"/>
    <n v="45"/>
    <s v="LIBRA"/>
    <n v="2"/>
    <s v="INSUMOS AGRICOLAS"/>
    <n v="18"/>
    <x v="17"/>
    <n v="0"/>
    <n v="0"/>
    <m/>
    <s v="CARACOLEX 5.95 RB"/>
    <n v="0"/>
    <n v="8"/>
    <n v="11"/>
    <n v="18"/>
    <x v="4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3.5"/>
    <m/>
    <s v="Nov  8 2023  3:06PM"/>
    <x v="128"/>
    <x v="123"/>
    <n v="45"/>
    <s v="LIBRA"/>
    <n v="1"/>
    <s v="PRODUCTOS AGROPECUARIOS"/>
    <n v="10"/>
    <x v="14"/>
    <n v="1"/>
    <n v="0.45"/>
    <s v="Boca colorada mediano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4"/>
    <m/>
    <s v="Nov  8 2023  3:06PM"/>
    <x v="140"/>
    <x v="135"/>
    <n v="45"/>
    <s v="LIBRA"/>
    <n v="1"/>
    <s v="PRODUCTOS AGROPECUARIOS"/>
    <n v="10"/>
    <x v="14"/>
    <n v="1"/>
    <n v="0.45"/>
    <s v="Camaron de mar mediano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3"/>
    <m/>
    <s v="Nov  8 2023  3:06PM"/>
    <x v="129"/>
    <x v="124"/>
    <n v="45"/>
    <s v="LIBRA"/>
    <n v="1"/>
    <s v="PRODUCTOS AGROPECUARIOS"/>
    <n v="10"/>
    <x v="14"/>
    <n v="1"/>
    <n v="0.45"/>
    <s v="Camaron cultivado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8"/>
    <m/>
    <s v="Nov  8 2023  3:06PM"/>
    <x v="130"/>
    <x v="125"/>
    <n v="45"/>
    <s v="LIBRA"/>
    <n v="1"/>
    <s v="PRODUCTOS AGROPECUARIOS"/>
    <n v="10"/>
    <x v="14"/>
    <n v="1"/>
    <n v="0.45"/>
    <s v="Camaroncillo Seco Salado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27"/>
    <n v="0.3"/>
    <s v="Nov  8 2023  3:06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8"/>
    <x v="4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5"/>
    <m/>
    <s v="Nov  8 2023  3:06PM"/>
    <x v="131"/>
    <x v="126"/>
    <n v="45"/>
    <s v="LIBRA"/>
    <n v="1"/>
    <s v="PRODUCTOS AGROPECUARIOS"/>
    <n v="10"/>
    <x v="14"/>
    <n v="1"/>
    <n v="0.45"/>
    <s v="Cola de camaron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2.75"/>
    <m/>
    <s v="Nov  8 2023  3:07PM"/>
    <x v="132"/>
    <x v="127"/>
    <n v="45"/>
    <s v="LIBRA"/>
    <n v="1"/>
    <s v="PRODUCTOS AGROPECUARIOS"/>
    <n v="10"/>
    <x v="14"/>
    <n v="1"/>
    <n v="0.45"/>
    <s v="Corvina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4"/>
    <m/>
    <s v="Nov  8 2023  3:07PM"/>
    <x v="133"/>
    <x v="128"/>
    <n v="45"/>
    <s v="LIBRA"/>
    <n v="1"/>
    <s v="PRODUCTOS AGROPECUARIOS"/>
    <n v="10"/>
    <x v="14"/>
    <n v="1"/>
    <n v="0.45"/>
    <s v="Lonja de dorado"/>
    <m/>
    <n v="0"/>
    <n v="8"/>
    <n v="11"/>
    <n v="12"/>
    <x v="5"/>
  </r>
  <r>
    <n v="3758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3"/>
    <n v="2023"/>
    <n v="60"/>
    <n v="1"/>
    <n v="20"/>
    <n v="0.25"/>
    <s v="Nov  8 2023  3:07PM"/>
    <x v="13"/>
    <x v="13"/>
    <n v="51"/>
    <s v="QUINTAL"/>
    <n v="1"/>
    <s v="PRODUCTOS AGROPECUARIOS"/>
    <n v="1"/>
    <x v="1"/>
    <n v="100"/>
    <n v="45.45"/>
    <s v="Sorgo"/>
    <m/>
    <n v="0"/>
    <n v="8"/>
    <n v="11"/>
    <n v="18"/>
    <x v="4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5"/>
    <m/>
    <s v="Nov  8 2023  3:07PM"/>
    <x v="134"/>
    <x v="129"/>
    <n v="45"/>
    <s v="LIBRA"/>
    <n v="1"/>
    <s v="PRODUCTOS AGROPECUARIOS"/>
    <n v="10"/>
    <x v="14"/>
    <n v="1"/>
    <n v="0.45"/>
    <s v="Lonja de boca colorada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4.5"/>
    <m/>
    <s v="Nov  8 2023  3:07PM"/>
    <x v="135"/>
    <x v="130"/>
    <n v="45"/>
    <s v="LIBRA"/>
    <n v="1"/>
    <s v="PRODUCTOS AGROPECUARIOS"/>
    <n v="10"/>
    <x v="14"/>
    <n v="1"/>
    <n v="0.45"/>
    <s v="Lonja de tiburón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2"/>
    <m/>
    <s v="Nov  8 2023  3:07PM"/>
    <x v="136"/>
    <x v="131"/>
    <n v="45"/>
    <s v="LIBRA"/>
    <n v="1"/>
    <s v="PRODUCTOS AGROPECUARIOS"/>
    <n v="10"/>
    <x v="14"/>
    <n v="1"/>
    <n v="0.45"/>
    <s v="Macarela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6"/>
    <m/>
    <s v="Nov  8 2023  3:07PM"/>
    <x v="137"/>
    <x v="132"/>
    <n v="45"/>
    <s v="LIBRA"/>
    <n v="1"/>
    <s v="PRODUCTOS AGROPECUARIOS"/>
    <n v="10"/>
    <x v="14"/>
    <n v="1"/>
    <n v="0.45"/>
    <s v="Pescado seco (macarela)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2.5"/>
    <m/>
    <s v="Nov  8 2023  3:07PM"/>
    <x v="138"/>
    <x v="133"/>
    <n v="45"/>
    <s v="LIBRA"/>
    <n v="1"/>
    <s v="PRODUCTOS AGROPECUARIOS"/>
    <n v="10"/>
    <x v="14"/>
    <n v="1"/>
    <n v="0.45"/>
    <s v="Róbalo mediano"/>
    <m/>
    <n v="0"/>
    <n v="8"/>
    <n v="11"/>
    <n v="12"/>
    <x v="5"/>
  </r>
  <r>
    <n v="37562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1"/>
    <s v="NOVIEMBRE"/>
    <n v="2"/>
    <s v="CARLOS MORALES"/>
    <n v="2023"/>
    <n v="2023"/>
    <n v="60"/>
    <n v="1"/>
    <n v="2"/>
    <m/>
    <s v="Nov  8 2023  3:07PM"/>
    <x v="139"/>
    <x v="134"/>
    <n v="45"/>
    <s v="LIBRA"/>
    <n v="1"/>
    <s v="PRODUCTOS AGROPECUARIOS"/>
    <n v="10"/>
    <x v="14"/>
    <n v="1"/>
    <n v="0.45"/>
    <s v="Tilapia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2.5"/>
    <m/>
    <s v="Nov  8 2023  3:08PM"/>
    <x v="127"/>
    <x v="122"/>
    <n v="45"/>
    <s v="LIBRA"/>
    <n v="1"/>
    <s v="PRODUCTOS AGROPECUARIOS"/>
    <n v="10"/>
    <x v="14"/>
    <n v="1"/>
    <n v="0.45"/>
    <s v="Bagre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3.5"/>
    <m/>
    <s v="Nov  8 2023  3:08PM"/>
    <x v="128"/>
    <x v="123"/>
    <n v="45"/>
    <s v="LIBRA"/>
    <n v="1"/>
    <s v="PRODUCTOS AGROPECUARIOS"/>
    <n v="10"/>
    <x v="14"/>
    <n v="1"/>
    <n v="0.45"/>
    <s v="Boca colorada mediano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4.5"/>
    <m/>
    <s v="Nov  8 2023  3:08PM"/>
    <x v="140"/>
    <x v="135"/>
    <n v="45"/>
    <s v="LIBRA"/>
    <n v="1"/>
    <s v="PRODUCTOS AGROPECUARIOS"/>
    <n v="10"/>
    <x v="14"/>
    <n v="1"/>
    <n v="0.45"/>
    <s v="Camaron de mar mediano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3.5"/>
    <m/>
    <s v="Nov  8 2023  3:08PM"/>
    <x v="129"/>
    <x v="124"/>
    <n v="45"/>
    <s v="LIBRA"/>
    <n v="1"/>
    <s v="PRODUCTOS AGROPECUARIOS"/>
    <n v="10"/>
    <x v="14"/>
    <n v="1"/>
    <n v="0.45"/>
    <s v="Camaron cultivado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8"/>
    <m/>
    <s v="Nov  8 2023  3:08PM"/>
    <x v="130"/>
    <x v="125"/>
    <n v="45"/>
    <s v="LIBRA"/>
    <n v="1"/>
    <s v="PRODUCTOS AGROPECUARIOS"/>
    <n v="10"/>
    <x v="14"/>
    <n v="1"/>
    <n v="0.45"/>
    <s v="Camaroncillo Seco Salado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4.5"/>
    <m/>
    <s v="Nov  8 2023  3:08PM"/>
    <x v="131"/>
    <x v="126"/>
    <n v="45"/>
    <s v="LIBRA"/>
    <n v="1"/>
    <s v="PRODUCTOS AGROPECUARIOS"/>
    <n v="10"/>
    <x v="14"/>
    <n v="1"/>
    <n v="0.45"/>
    <s v="Cola de camaron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3.75"/>
    <m/>
    <s v="Nov  8 2023  3:08PM"/>
    <x v="132"/>
    <x v="127"/>
    <n v="45"/>
    <s v="LIBRA"/>
    <n v="1"/>
    <s v="PRODUCTOS AGROPECUARIOS"/>
    <n v="10"/>
    <x v="14"/>
    <n v="1"/>
    <n v="0.45"/>
    <s v="Corvina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4.5"/>
    <m/>
    <s v="Nov  8 2023  3:09PM"/>
    <x v="134"/>
    <x v="129"/>
    <n v="45"/>
    <s v="LIBRA"/>
    <n v="1"/>
    <s v="PRODUCTOS AGROPECUARIOS"/>
    <n v="10"/>
    <x v="14"/>
    <n v="1"/>
    <n v="0.45"/>
    <s v="Lonja de boca colorada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4"/>
    <m/>
    <s v="Nov  8 2023  3:09PM"/>
    <x v="135"/>
    <x v="130"/>
    <n v="45"/>
    <s v="LIBRA"/>
    <n v="1"/>
    <s v="PRODUCTOS AGROPECUARIOS"/>
    <n v="10"/>
    <x v="14"/>
    <n v="1"/>
    <n v="0.45"/>
    <s v="Lonja de tiburón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7"/>
    <m/>
    <s v="Nov  8 2023  3:09PM"/>
    <x v="137"/>
    <x v="132"/>
    <n v="45"/>
    <s v="LIBRA"/>
    <n v="1"/>
    <s v="PRODUCTOS AGROPECUARIOS"/>
    <n v="10"/>
    <x v="14"/>
    <n v="1"/>
    <n v="0.45"/>
    <s v="Pescado seco (macarela)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2.5"/>
    <m/>
    <s v="Nov  8 2023  3:09PM"/>
    <x v="138"/>
    <x v="133"/>
    <n v="45"/>
    <s v="LIBRA"/>
    <n v="1"/>
    <s v="PRODUCTOS AGROPECUARIOS"/>
    <n v="10"/>
    <x v="14"/>
    <n v="1"/>
    <n v="0.45"/>
    <s v="Róbalo mediano"/>
    <m/>
    <n v="0"/>
    <n v="8"/>
    <n v="11"/>
    <n v="12"/>
    <x v="5"/>
  </r>
  <r>
    <n v="37562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1"/>
    <s v="NOVIEMBRE"/>
    <n v="2"/>
    <s v="CARLOS MORALES"/>
    <n v="2023"/>
    <n v="2023"/>
    <n v="60"/>
    <n v="1"/>
    <n v="2"/>
    <m/>
    <s v="Nov  8 2023  3:09PM"/>
    <x v="139"/>
    <x v="134"/>
    <n v="45"/>
    <s v="LIBRA"/>
    <n v="1"/>
    <s v="PRODUCTOS AGROPECUARIOS"/>
    <n v="10"/>
    <x v="14"/>
    <n v="1"/>
    <n v="0.45"/>
    <s v="Tilapia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157"/>
    <n v="1"/>
    <n v="115"/>
    <n v="1.3"/>
    <s v="Nov  8 2023  3:10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7"/>
    <m/>
    <s v="Nov  8 2023  3:10PM"/>
    <x v="27"/>
    <x v="27"/>
    <n v="51"/>
    <s v="QUINTAL"/>
    <n v="2"/>
    <s v="INSUMOS AGRICOLAS"/>
    <n v="11"/>
    <x v="3"/>
    <n v="0"/>
    <n v="0"/>
    <m/>
    <s v="FINAL ENGORDE 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27"/>
    <n v="0.35"/>
    <s v="Nov  8 2023  3:10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7"/>
    <m/>
    <s v="Nov  8 2023  3:10PM"/>
    <x v="28"/>
    <x v="28"/>
    <n v="51"/>
    <s v="QUINTAL"/>
    <n v="2"/>
    <s v="INSUMOS AGRICOLAS"/>
    <n v="11"/>
    <x v="3"/>
    <n v="0"/>
    <n v="0"/>
    <m/>
    <s v="INICIO ENGORDE 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7.5"/>
    <m/>
    <s v="Nov  8 2023  3:10PM"/>
    <x v="29"/>
    <x v="29"/>
    <n v="51"/>
    <s v="QUINTAL"/>
    <n v="2"/>
    <s v="INSUMOS AGRICOLAS"/>
    <n v="12"/>
    <x v="4"/>
    <n v="0"/>
    <n v="0"/>
    <m/>
    <s v="DESARROLLO POLLA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157"/>
    <n v="1"/>
    <m/>
    <n v="1.6"/>
    <s v="Nov  8 2023  3:10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49"/>
    <n v="0.6"/>
    <s v="Nov  8 2023  3:10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157"/>
    <n v="1"/>
    <m/>
    <n v="2.25"/>
    <s v="Nov  8 2023  3:10PM"/>
    <x v="18"/>
    <x v="18"/>
    <n v="51"/>
    <s v="QUINTAL"/>
    <n v="1"/>
    <s v="PRODUCTOS AGROPECUARIOS"/>
    <n v="4"/>
    <x v="2"/>
    <n v="100"/>
    <n v="45.45"/>
    <s v="Cacao "/>
    <m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4"/>
    <m/>
    <s v="Nov  8 2023  3:10PM"/>
    <x v="158"/>
    <x v="153"/>
    <n v="51"/>
    <s v="QUINTAL"/>
    <n v="2"/>
    <s v="INSUMOS AGRICOLAS"/>
    <n v="12"/>
    <x v="4"/>
    <n v="0"/>
    <n v="0"/>
    <m/>
    <s v="INICIACION POLLA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12"/>
    <n v="0.2"/>
    <s v="Nov  8 2023  3:10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3.5"/>
    <m/>
    <s v="Nov  8 2023  3:10PM"/>
    <x v="30"/>
    <x v="30"/>
    <n v="51"/>
    <s v="QUINTAL"/>
    <n v="2"/>
    <s v="INSUMOS AGRICOLAS"/>
    <n v="12"/>
    <x v="4"/>
    <n v="0"/>
    <n v="0"/>
    <m/>
    <s v="ALIPONEDORAS 1 (PONEDORAS)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23"/>
    <m/>
    <s v="Nov  8 2023  3:11PM"/>
    <x v="159"/>
    <x v="154"/>
    <n v="51"/>
    <s v="QUINTAL"/>
    <n v="2"/>
    <s v="INSUMOS AGRICOLAS"/>
    <n v="13"/>
    <x v="5"/>
    <n v="0"/>
    <n v="0"/>
    <m/>
    <s v="HIPERLECHERO 18%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26.5"/>
    <m/>
    <s v="Nov  8 2023  3:11PM"/>
    <x v="33"/>
    <x v="33"/>
    <n v="51"/>
    <s v="QUINTAL"/>
    <n v="2"/>
    <s v="INSUMOS AGRICOLAS"/>
    <n v="13"/>
    <x v="5"/>
    <n v="0"/>
    <n v="0"/>
    <m/>
    <s v="HIPERLECHERO 22%"/>
    <n v="0"/>
    <n v="8"/>
    <n v="11"/>
    <n v="18"/>
    <x v="4"/>
  </r>
  <r>
    <n v="375628"/>
    <n v="798"/>
    <n v="8"/>
    <s v=" LA PAZ"/>
    <n v="21"/>
    <s v="ZACATECOLUCA"/>
    <s v="RUBEN"/>
    <s v="RIVAS"/>
    <s v="RUBEN RIVAS"/>
    <s v="BARRIO CANDELARIA # 194- 542"/>
    <m/>
    <m/>
    <n v="2"/>
    <s v="SEGUNDA SEMANA"/>
    <n v="11"/>
    <s v="NOVIEMBRE"/>
    <n v="2"/>
    <s v="CARLOS MORALES"/>
    <n v="2023"/>
    <n v="2023"/>
    <n v="60"/>
    <n v="1"/>
    <n v="12"/>
    <m/>
    <s v="Nov  8 2023  3:11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2"/>
    <x v="5"/>
  </r>
  <r>
    <n v="375628"/>
    <n v="798"/>
    <n v="8"/>
    <s v=" LA PAZ"/>
    <n v="21"/>
    <s v="ZACATECOLUCA"/>
    <s v="RUBEN"/>
    <s v="RIVAS"/>
    <s v="RUBEN RIVAS"/>
    <s v="BARRIO CANDELARIA # 194- 542"/>
    <m/>
    <m/>
    <n v="2"/>
    <s v="SEGUNDA SEMANA"/>
    <n v="11"/>
    <s v="NOVIEMBRE"/>
    <n v="2"/>
    <s v="CARLOS MORALES"/>
    <n v="2023"/>
    <n v="2023"/>
    <n v="60"/>
    <n v="1"/>
    <n v="5"/>
    <m/>
    <s v="Nov  8 2023  3:11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2"/>
    <x v="5"/>
  </r>
  <r>
    <n v="375628"/>
    <n v="798"/>
    <n v="8"/>
    <s v=" LA PAZ"/>
    <n v="21"/>
    <s v="ZACATECOLUCA"/>
    <s v="RUBEN"/>
    <s v="RIVAS"/>
    <s v="RUBEN RIVAS"/>
    <s v="BARRIO CANDELARIA # 194- 542"/>
    <m/>
    <m/>
    <n v="2"/>
    <s v="SEGUNDA SEMANA"/>
    <n v="11"/>
    <s v="NOVIEMBRE"/>
    <n v="2"/>
    <s v="CARLOS MORALES"/>
    <n v="2023"/>
    <n v="2023"/>
    <n v="60"/>
    <n v="1"/>
    <n v="3"/>
    <m/>
    <s v="Nov  8 2023  3:11PM"/>
    <x v="160"/>
    <x v="155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8"/>
    <n v="11"/>
    <n v="12"/>
    <x v="5"/>
  </r>
  <r>
    <n v="375628"/>
    <n v="798"/>
    <n v="8"/>
    <s v=" LA PAZ"/>
    <n v="21"/>
    <s v="ZACATECOLUCA"/>
    <s v="RUBEN"/>
    <s v="RIVAS"/>
    <s v="RUBEN RIVAS"/>
    <s v="BARRIO CANDELARIA # 194- 542"/>
    <m/>
    <m/>
    <n v="2"/>
    <s v="SEGUNDA SEMANA"/>
    <n v="11"/>
    <s v="NOVIEMBRE"/>
    <n v="2"/>
    <s v="CARLOS MORALES"/>
    <n v="2023"/>
    <n v="2023"/>
    <n v="60"/>
    <n v="1"/>
    <n v="12"/>
    <m/>
    <s v="Nov  8 2023  3:11PM"/>
    <x v="153"/>
    <x v="148"/>
    <n v="40"/>
    <s v="JABA 12 UNIDADES"/>
    <n v="1"/>
    <s v="PRODUCTOS AGROPECUARIOS"/>
    <n v="3"/>
    <x v="8"/>
    <n v="47.04"/>
    <n v="21.38"/>
    <s v="Papaya Red Lady Grande"/>
    <m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6"/>
    <m/>
    <s v="Nov  8 2023  3:11PM"/>
    <x v="34"/>
    <x v="29"/>
    <n v="51"/>
    <s v="QUINTAL"/>
    <n v="2"/>
    <s v="INSUMOS AGRICOLAS"/>
    <n v="14"/>
    <x v="6"/>
    <n v="0"/>
    <n v="0"/>
    <m/>
    <s v="VITA CERDO 2"/>
    <n v="0"/>
    <n v="8"/>
    <n v="11"/>
    <n v="18"/>
    <x v="4"/>
  </r>
  <r>
    <n v="375628"/>
    <n v="798"/>
    <n v="8"/>
    <s v=" LA PAZ"/>
    <n v="21"/>
    <s v="ZACATECOLUCA"/>
    <s v="RUBEN"/>
    <s v="RIVAS"/>
    <s v="RUBEN RIVAS"/>
    <s v="BARRIO CANDELARIA # 194- 542"/>
    <m/>
    <m/>
    <n v="2"/>
    <s v="SEGUNDA SEMANA"/>
    <n v="11"/>
    <s v="NOVIEMBRE"/>
    <n v="2"/>
    <s v="CARLOS MORALES"/>
    <n v="2023"/>
    <n v="2023"/>
    <n v="89"/>
    <n v="1"/>
    <n v="30"/>
    <m/>
    <s v="Nov  8 2023  3:11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6"/>
    <m/>
    <s v="Nov  8 2023  3:11PM"/>
    <x v="36"/>
    <x v="35"/>
    <n v="51"/>
    <s v="QUINTAL"/>
    <n v="2"/>
    <s v="INSUMOS AGRICOLAS"/>
    <n v="14"/>
    <x v="6"/>
    <n v="0"/>
    <n v="0"/>
    <m/>
    <s v="VITA CERDO 3"/>
    <n v="0"/>
    <n v="8"/>
    <n v="11"/>
    <n v="18"/>
    <x v="4"/>
  </r>
  <r>
    <n v="375628"/>
    <n v="798"/>
    <n v="8"/>
    <s v=" LA PAZ"/>
    <n v="21"/>
    <s v="ZACATECOLUCA"/>
    <s v="RUBEN"/>
    <s v="RIVAS"/>
    <s v="RUBEN RIVAS"/>
    <s v="BARRIO CANDELARIA # 194- 542"/>
    <m/>
    <m/>
    <n v="2"/>
    <s v="SEGUNDA SEMANA"/>
    <n v="11"/>
    <s v="NOVIEMBRE"/>
    <n v="2"/>
    <s v="CARLOS MORALES"/>
    <n v="2023"/>
    <n v="2023"/>
    <n v="89"/>
    <n v="1"/>
    <n v="25"/>
    <m/>
    <s v="Nov  8 2023  3:11PM"/>
    <x v="104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7.5"/>
    <m/>
    <s v="Nov  8 2023  3:12PM"/>
    <x v="38"/>
    <x v="37"/>
    <n v="51"/>
    <s v="QUINTAL"/>
    <n v="2"/>
    <s v="INSUMOS AGRICOLAS"/>
    <n v="14"/>
    <x v="6"/>
    <n v="0"/>
    <n v="0"/>
    <m/>
    <s v="VITA CERDO 1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10.5"/>
    <m/>
    <s v="Nov  8 2023  3:12PM"/>
    <x v="40"/>
    <x v="39"/>
    <n v="47"/>
    <s v="LITRO"/>
    <n v="2"/>
    <s v="INSUMOS AGRICOLAS"/>
    <n v="15"/>
    <x v="7"/>
    <n v="0"/>
    <n v="0"/>
    <m/>
    <s v="BAYFOLAN FORTE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42"/>
    <m/>
    <s v="Nov  8 2023  3:12PM"/>
    <x v="42"/>
    <x v="41"/>
    <n v="77"/>
    <s v="SACO DE 100 LB"/>
    <n v="2"/>
    <s v="INSUMOS AGRICOLAS"/>
    <n v="15"/>
    <x v="7"/>
    <n v="0"/>
    <n v="0"/>
    <m/>
    <s v="FÓRMULA 15-15-15 100 LBS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33"/>
    <m/>
    <s v="Nov  8 2023  3:12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17"/>
    <m/>
    <s v="Nov  8 2023  3:12PM"/>
    <x v="161"/>
    <x v="156"/>
    <n v="78"/>
    <s v="SACO DE 200 LB"/>
    <n v="2"/>
    <s v="INSUMOS AGRICOLAS"/>
    <n v="15"/>
    <x v="7"/>
    <n v="0"/>
    <n v="0"/>
    <m/>
    <s v="SULFATO DE AMONIO 21%N 200 LBS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15"/>
    <m/>
    <s v="Nov  8 2023  3:13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8"/>
    <m/>
    <s v="Nov  8 2023  3:13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6"/>
    <m/>
    <s v="Nov  8 2023  3:13PM"/>
    <x v="149"/>
    <x v="144"/>
    <n v="47"/>
    <s v="LITRO"/>
    <n v="2"/>
    <s v="INSUMOS AGRICOLAS"/>
    <n v="17"/>
    <x v="16"/>
    <n v="0"/>
    <n v="0"/>
    <m/>
    <s v="HEDONAL 60 SL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7.5"/>
    <m/>
    <s v="Nov  8 2023  3:13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8"/>
    <x v="4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6"/>
    <m/>
    <s v="Nov  8 2023  3:13PM"/>
    <x v="151"/>
    <x v="146"/>
    <n v="47"/>
    <s v="LITRO"/>
    <n v="2"/>
    <s v="INSUMOS AGRICOLAS"/>
    <n v="17"/>
    <x v="16"/>
    <n v="0"/>
    <n v="0"/>
    <m/>
    <s v="GRAMOXONE 20 SL"/>
    <n v="0"/>
    <n v="8"/>
    <n v="11"/>
    <n v="18"/>
    <x v="4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36"/>
    <m/>
    <s v="Nov  8 2023  3:13PM"/>
    <x v="27"/>
    <x v="27"/>
    <n v="51"/>
    <s v="QUINTAL"/>
    <n v="2"/>
    <s v="INSUMOS AGRICOLAS"/>
    <n v="11"/>
    <x v="3"/>
    <n v="0"/>
    <n v="0"/>
    <m/>
    <s v="FINAL ENGORDE "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26"/>
    <m/>
    <s v="Nov  8 2023  3:13PM"/>
    <x v="155"/>
    <x v="150"/>
    <n v="2"/>
    <s v="1/2  LITRO"/>
    <n v="2"/>
    <s v="INSUMOS AGRICOLAS"/>
    <n v="18"/>
    <x v="17"/>
    <n v="0"/>
    <n v="0"/>
    <m/>
    <s v="MONARCA 11.25 SE"/>
    <n v="0"/>
    <n v="8"/>
    <n v="11"/>
    <n v="18"/>
    <x v="4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38"/>
    <m/>
    <s v="Nov  8 2023  3:13PM"/>
    <x v="28"/>
    <x v="28"/>
    <n v="51"/>
    <s v="QUINTAL"/>
    <n v="2"/>
    <s v="INSUMOS AGRICOLAS"/>
    <n v="11"/>
    <x v="3"/>
    <n v="0"/>
    <n v="0"/>
    <m/>
    <s v="INICIO ENGORDE "/>
    <n v="0"/>
    <n v="8"/>
    <n v="11"/>
    <n v="12"/>
    <x v="5"/>
  </r>
  <r>
    <n v="375863"/>
    <n v="965"/>
    <n v="14"/>
    <s v=" LA UNION"/>
    <n v="8"/>
    <s v="LA UNION"/>
    <s v="USUARIO LA UNION 05"/>
    <s v="(en blanco)"/>
    <s v="USUARIO LA UNION 05"/>
    <m/>
    <s v="USUARIO LA UNION 05"/>
    <m/>
    <n v="2"/>
    <s v="SEGUNDA SEMANA"/>
    <n v="11"/>
    <s v="NOVIEMBRE"/>
    <n v="3"/>
    <s v="ANA HERMYS OSORIO"/>
    <n v="2023"/>
    <n v="2023"/>
    <n v="60"/>
    <n v="1"/>
    <n v="13"/>
    <m/>
    <s v="Nov  8 2023  3:13PM"/>
    <x v="156"/>
    <x v="151"/>
    <n v="47"/>
    <s v="LITRO"/>
    <n v="2"/>
    <s v="INSUMOS AGRICOLAS"/>
    <n v="18"/>
    <x v="17"/>
    <n v="0"/>
    <n v="0"/>
    <m/>
    <s v="CIPERMETRINA 25 EC"/>
    <n v="0"/>
    <n v="8"/>
    <n v="11"/>
    <n v="18"/>
    <x v="4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34"/>
    <m/>
    <s v="Nov  8 2023  3:13PM"/>
    <x v="30"/>
    <x v="30"/>
    <n v="51"/>
    <s v="QUINTAL"/>
    <n v="2"/>
    <s v="INSUMOS AGRICOLAS"/>
    <n v="12"/>
    <x v="4"/>
    <n v="0"/>
    <n v="0"/>
    <m/>
    <s v="ALIPONEDORAS 1 (PONEDORAS)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23"/>
    <m/>
    <s v="Nov  8 2023  3:14PM"/>
    <x v="32"/>
    <x v="32"/>
    <n v="51"/>
    <s v="QUINTAL"/>
    <n v="2"/>
    <s v="INSUMOS AGRICOLAS"/>
    <n v="13"/>
    <x v="5"/>
    <n v="0"/>
    <n v="0"/>
    <m/>
    <s v="ALILECHERO 15%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23.5"/>
    <m/>
    <s v="Nov  8 2023  3:14PM"/>
    <x v="159"/>
    <x v="154"/>
    <n v="51"/>
    <s v="QUINTAL"/>
    <n v="2"/>
    <s v="INSUMOS AGRICOLAS"/>
    <n v="13"/>
    <x v="5"/>
    <n v="0"/>
    <n v="0"/>
    <m/>
    <s v="HIPERLECHERO 18%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37.5"/>
    <m/>
    <s v="Nov  8 2023  3:14PM"/>
    <x v="34"/>
    <x v="29"/>
    <n v="51"/>
    <s v="QUINTAL"/>
    <n v="2"/>
    <s v="INSUMOS AGRICOLAS"/>
    <n v="14"/>
    <x v="6"/>
    <n v="0"/>
    <n v="0"/>
    <m/>
    <s v="VITA CERDO 2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35"/>
    <m/>
    <s v="Nov  8 2023  3:14PM"/>
    <x v="36"/>
    <x v="35"/>
    <n v="51"/>
    <s v="QUINTAL"/>
    <n v="2"/>
    <s v="INSUMOS AGRICOLAS"/>
    <n v="14"/>
    <x v="6"/>
    <n v="0"/>
    <n v="0"/>
    <m/>
    <s v="VITA CERDO 3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39"/>
    <m/>
    <s v="Nov  8 2023  3:14PM"/>
    <x v="38"/>
    <x v="37"/>
    <n v="51"/>
    <s v="QUINTAL"/>
    <n v="2"/>
    <s v="INSUMOS AGRICOLAS"/>
    <n v="14"/>
    <x v="6"/>
    <n v="0"/>
    <n v="0"/>
    <m/>
    <s v="VITA CERDO 1"/>
    <n v="0"/>
    <n v="8"/>
    <n v="11"/>
    <n v="12"/>
    <x v="5"/>
  </r>
  <r>
    <n v="37559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1"/>
    <s v="NOVIEMBRE"/>
    <n v="2"/>
    <s v="CARLOS MORALES"/>
    <n v="2023"/>
    <n v="2023"/>
    <n v="351"/>
    <n v="1"/>
    <n v="19"/>
    <m/>
    <s v="Nov  8 2023  3:14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38"/>
    <m/>
    <s v="Nov  8 2023  3:14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2"/>
    <x v="5"/>
  </r>
  <r>
    <n v="37559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1"/>
    <s v="NOVIEMBRE"/>
    <n v="2"/>
    <s v="CARLOS MORALES"/>
    <n v="2023"/>
    <n v="2023"/>
    <n v="89"/>
    <n v="1"/>
    <n v="16"/>
    <m/>
    <s v="Nov  8 2023  3:15PM"/>
    <x v="65"/>
    <x v="64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28"/>
    <m/>
    <s v="Nov  8 2023  3:15PM"/>
    <x v="44"/>
    <x v="43"/>
    <n v="47"/>
    <s v="LITRO"/>
    <n v="2"/>
    <s v="INSUMOS AGRICOLAS"/>
    <n v="15"/>
    <x v="7"/>
    <n v="0"/>
    <n v="0"/>
    <m/>
    <s v="METALOZATO MULTIMINERAL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17.5"/>
    <m/>
    <s v="Nov  8 2023  3:15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231"/>
    <n v="1"/>
    <m/>
    <n v="0.55000000000000004"/>
    <s v="Nov  8 2023  3:15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2"/>
    <x v="5"/>
  </r>
  <r>
    <n v="37559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1"/>
    <s v="NOVIEMBRE"/>
    <n v="2"/>
    <s v="CARLOS MORALES"/>
    <n v="2023"/>
    <n v="2023"/>
    <n v="60"/>
    <n v="1"/>
    <n v="90"/>
    <n v="1"/>
    <s v="Nov  8 2023  3:15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10"/>
    <m/>
    <s v="Nov  8 2023  3:15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14"/>
    <m/>
    <s v="Nov  8 2023  3:15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7"/>
    <m/>
    <s v="Nov  8 2023  3:15PM"/>
    <x v="149"/>
    <x v="144"/>
    <n v="47"/>
    <s v="LITRO"/>
    <n v="2"/>
    <s v="INSUMOS AGRICOLAS"/>
    <n v="17"/>
    <x v="16"/>
    <n v="0"/>
    <n v="0"/>
    <m/>
    <s v="HEDONAL 60 SL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8"/>
    <m/>
    <s v="Nov  8 2023  3:15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6"/>
    <m/>
    <s v="Nov  8 2023  3:15PM"/>
    <x v="151"/>
    <x v="146"/>
    <n v="47"/>
    <s v="LITRO"/>
    <n v="2"/>
    <s v="INSUMOS AGRICOLAS"/>
    <n v="17"/>
    <x v="16"/>
    <n v="0"/>
    <n v="0"/>
    <m/>
    <s v="GRAMOXONE 20 SL"/>
    <n v="0"/>
    <n v="8"/>
    <n v="11"/>
    <n v="12"/>
    <x v="5"/>
  </r>
  <r>
    <n v="37559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1"/>
    <s v="NOVIEMBRE"/>
    <n v="2"/>
    <s v="CARLOS MORALES"/>
    <n v="2023"/>
    <n v="2023"/>
    <n v="60"/>
    <n v="1"/>
    <n v="85"/>
    <n v="1"/>
    <s v="Nov  8 2023  3:15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157"/>
    <n v="1"/>
    <m/>
    <n v="1.25"/>
    <s v="Nov  8 2023  3:16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27"/>
    <m/>
    <s v="Nov  8 2023  3:16PM"/>
    <x v="155"/>
    <x v="150"/>
    <n v="2"/>
    <s v="1/2  LITRO"/>
    <n v="2"/>
    <s v="INSUMOS AGRICOLAS"/>
    <n v="18"/>
    <x v="17"/>
    <n v="0"/>
    <n v="0"/>
    <m/>
    <s v="MONARCA 11.25 SE"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11"/>
    <m/>
    <s v="Nov  8 2023  3:16PM"/>
    <x v="156"/>
    <x v="151"/>
    <n v="47"/>
    <s v="LITRO"/>
    <n v="2"/>
    <s v="INSUMOS AGRICOLAS"/>
    <n v="18"/>
    <x v="17"/>
    <n v="0"/>
    <n v="0"/>
    <m/>
    <s v="CIPERMETRINA 25 EC"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m/>
    <n v="1.5"/>
    <s v="Nov  8 2023  3:16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2"/>
    <x v="5"/>
  </r>
  <r>
    <n v="375611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2"/>
    <s v="SEGUNDA SEMANA"/>
    <n v="11"/>
    <s v="NOVIEMBRE"/>
    <n v="2"/>
    <s v="CARLOS MORALES"/>
    <n v="2023"/>
    <n v="2023"/>
    <n v="60"/>
    <n v="1"/>
    <n v="1"/>
    <m/>
    <s v="Nov  8 2023  3:16PM"/>
    <x v="152"/>
    <x v="147"/>
    <n v="45"/>
    <s v="LIBRA"/>
    <n v="2"/>
    <s v="INSUMOS AGRICOLAS"/>
    <n v="18"/>
    <x v="17"/>
    <n v="0"/>
    <n v="0"/>
    <m/>
    <s v="FOLEY 2 DP"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27"/>
    <n v="0.35"/>
    <s v="Nov  8 2023  3:16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25"/>
    <n v="0.3"/>
    <s v="Nov  8 2023  3:16P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m/>
    <n v="1.6"/>
    <s v="Nov  8 2023  3:16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5"/>
    <m/>
    <s v="Nov  8 2023  3:16PM"/>
    <x v="105"/>
    <x v="101"/>
    <n v="45"/>
    <s v="LIBRA"/>
    <n v="1"/>
    <s v="PRODUCTOS AGROPECUARIOS"/>
    <n v="5"/>
    <x v="11"/>
    <n v="1"/>
    <n v="0.45"/>
    <s v="Lomo de Aguja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m/>
    <n v="0.6"/>
    <s v="Nov  8 2023  3:16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5"/>
    <m/>
    <s v="Nov  8 2023  3:16PM"/>
    <x v="106"/>
    <x v="102"/>
    <n v="45"/>
    <s v="LIBRA"/>
    <n v="1"/>
    <s v="PRODUCTOS AGROPECUARIOS"/>
    <n v="5"/>
    <x v="11"/>
    <n v="1"/>
    <n v="0.45"/>
    <s v="Lomo de Rollizo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5"/>
    <m/>
    <s v="Nov  8 2023  3:17PM"/>
    <x v="107"/>
    <x v="103"/>
    <n v="45"/>
    <s v="LIBRA"/>
    <n v="1"/>
    <s v="PRODUCTOS AGROPECUARIOS"/>
    <n v="5"/>
    <x v="11"/>
    <n v="1"/>
    <n v="0.45"/>
    <s v="Posta Angelina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6"/>
    <m/>
    <s v="Nov  8 2023  3:17PM"/>
    <x v="27"/>
    <x v="27"/>
    <n v="51"/>
    <s v="QUINTAL"/>
    <n v="2"/>
    <s v="INSUMOS AGRICOLAS"/>
    <n v="11"/>
    <x v="3"/>
    <n v="0"/>
    <n v="0"/>
    <m/>
    <s v="FINAL ENGORDE 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4"/>
    <m/>
    <s v="Nov  8 2023  3:17PM"/>
    <x v="108"/>
    <x v="104"/>
    <n v="45"/>
    <s v="LIBRA"/>
    <n v="1"/>
    <s v="PRODUCTOS AGROPECUARIOS"/>
    <n v="5"/>
    <x v="11"/>
    <n v="1"/>
    <n v="0.45"/>
    <s v="Posta de Pecho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6"/>
    <m/>
    <s v="Nov  8 2023  3:17PM"/>
    <x v="28"/>
    <x v="28"/>
    <n v="51"/>
    <s v="QUINTAL"/>
    <n v="2"/>
    <s v="INSUMOS AGRICOLAS"/>
    <n v="11"/>
    <x v="3"/>
    <n v="0"/>
    <n v="0"/>
    <m/>
    <s v="INICIO ENGORDE "/>
    <n v="0"/>
    <n v="8"/>
    <n v="11"/>
    <n v="18"/>
    <x v="4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m/>
    <n v="1.25"/>
    <s v="Nov  8 2023  3:17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4.5"/>
    <m/>
    <s v="Nov  8 2023  3:17PM"/>
    <x v="109"/>
    <x v="105"/>
    <n v="45"/>
    <s v="LIBRA"/>
    <n v="1"/>
    <s v="PRODUCTOS AGROPECUARIOS"/>
    <n v="5"/>
    <x v="11"/>
    <n v="1"/>
    <n v="0.45"/>
    <s v="Posta Negra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4.5"/>
    <m/>
    <s v="Nov  8 2023  3:17PM"/>
    <x v="110"/>
    <x v="106"/>
    <n v="45"/>
    <s v="LIBRA"/>
    <n v="1"/>
    <s v="PRODUCTOS AGROPECUARIOS"/>
    <n v="5"/>
    <x v="11"/>
    <n v="1"/>
    <n v="0.45"/>
    <s v="Puyazo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m/>
    <n v="2.2000000000000002"/>
    <s v="Nov  8 2023  3:17PM"/>
    <x v="18"/>
    <x v="18"/>
    <n v="51"/>
    <s v="QUINTAL"/>
    <n v="1"/>
    <s v="PRODUCTOS AGROPECUARIOS"/>
    <n v="4"/>
    <x v="2"/>
    <n v="100"/>
    <n v="45.45"/>
    <s v="Cacao 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5"/>
    <m/>
    <s v="Nov  8 2023  3:17PM"/>
    <x v="29"/>
    <x v="29"/>
    <n v="51"/>
    <s v="QUINTAL"/>
    <n v="2"/>
    <s v="INSUMOS AGRICOLAS"/>
    <n v="12"/>
    <x v="4"/>
    <n v="0"/>
    <n v="0"/>
    <m/>
    <s v="DESARROLLO POLLA"/>
    <n v="0"/>
    <n v="8"/>
    <n v="11"/>
    <n v="18"/>
    <x v="4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4"/>
    <m/>
    <s v="Nov  8 2023  3:17PM"/>
    <x v="30"/>
    <x v="30"/>
    <n v="51"/>
    <s v="QUINTAL"/>
    <n v="2"/>
    <s v="INSUMOS AGRICOLAS"/>
    <n v="12"/>
    <x v="4"/>
    <n v="0"/>
    <n v="0"/>
    <m/>
    <s v="ALIPONEDORAS 1 (PONEDORAS)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4"/>
    <m/>
    <s v="Nov  8 2023  3:17PM"/>
    <x v="111"/>
    <x v="107"/>
    <n v="45"/>
    <s v="LIBRA"/>
    <n v="1"/>
    <s v="PRODUCTOS AGROPECUARIOS"/>
    <n v="5"/>
    <x v="11"/>
    <n v="1"/>
    <n v="0.45"/>
    <s v="Salon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4"/>
    <m/>
    <s v="Nov  8 2023  3:17PM"/>
    <x v="144"/>
    <x v="139"/>
    <n v="45"/>
    <s v="LIBRA"/>
    <n v="1"/>
    <s v="PRODUCTOS AGROPECUARIOS"/>
    <n v="5"/>
    <x v="11"/>
    <n v="1"/>
    <n v="0.45"/>
    <s v="Solomo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138"/>
    <n v="1"/>
    <n v="25"/>
    <m/>
    <s v="Nov  8 2023  3:17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6"/>
    <m/>
    <s v="Nov  8 2023  3:17PM"/>
    <x v="112"/>
    <x v="108"/>
    <n v="45"/>
    <s v="LIBRA"/>
    <n v="1"/>
    <s v="PRODUCTOS AGROPECUARIOS"/>
    <n v="6"/>
    <x v="12"/>
    <n v="1"/>
    <n v="0.45"/>
    <s v="Chicharron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60"/>
    <n v="1"/>
    <n v="5"/>
    <m/>
    <s v="Nov  8 2023  3:17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23"/>
    <n v="0.6"/>
    <s v="Nov  8 2023  3:17PM"/>
    <x v="72"/>
    <x v="71"/>
    <n v="13"/>
    <s v="BOLSA 50 LB"/>
    <n v="1"/>
    <s v="PRODUCTOS AGROPECUARIOS"/>
    <n v="4"/>
    <x v="2"/>
    <n v="50"/>
    <n v="22.73"/>
    <s v="Harina de trigo fuerte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24"/>
    <m/>
    <s v="Nov  8 2023  3:17PM"/>
    <x v="32"/>
    <x v="32"/>
    <n v="51"/>
    <s v="QUINTAL"/>
    <n v="2"/>
    <s v="INSUMOS AGRICOLAS"/>
    <n v="13"/>
    <x v="5"/>
    <n v="0"/>
    <n v="0"/>
    <m/>
    <s v="ALILECHERO 15%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3.5"/>
    <m/>
    <s v="Nov  8 2023  3:17PM"/>
    <x v="113"/>
    <x v="109"/>
    <n v="45"/>
    <s v="LIBRA"/>
    <n v="1"/>
    <s v="PRODUCTOS AGROPECUARIOS"/>
    <n v="6"/>
    <x v="12"/>
    <n v="1"/>
    <n v="0.45"/>
    <s v="Costilla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3.5"/>
    <m/>
    <s v="Nov  8 2023  3:17PM"/>
    <x v="114"/>
    <x v="110"/>
    <n v="45"/>
    <s v="LIBRA"/>
    <n v="1"/>
    <s v="PRODUCTOS AGROPECUARIOS"/>
    <n v="6"/>
    <x v="12"/>
    <n v="1"/>
    <n v="0.45"/>
    <s v="Lomo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27"/>
    <m/>
    <s v="Nov  8 2023  3:17PM"/>
    <x v="33"/>
    <x v="33"/>
    <n v="51"/>
    <s v="QUINTAL"/>
    <n v="2"/>
    <s v="INSUMOS AGRICOLAS"/>
    <n v="13"/>
    <x v="5"/>
    <n v="0"/>
    <n v="0"/>
    <m/>
    <s v="HIPERLECHERO 22%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3.5"/>
    <m/>
    <s v="Nov  8 2023  3:17PM"/>
    <x v="115"/>
    <x v="111"/>
    <n v="45"/>
    <s v="LIBRA"/>
    <n v="1"/>
    <s v="PRODUCTOS AGROPECUARIOS"/>
    <n v="6"/>
    <x v="12"/>
    <n v="1"/>
    <n v="0.45"/>
    <s v="Posta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22"/>
    <n v="0.6"/>
    <s v="Nov  8 2023  3:17PM"/>
    <x v="73"/>
    <x v="72"/>
    <n v="13"/>
    <s v="BOLSA 50 LB"/>
    <n v="1"/>
    <s v="PRODUCTOS AGROPECUARIOS"/>
    <n v="4"/>
    <x v="2"/>
    <n v="50"/>
    <n v="22.73"/>
    <s v="Harina de trigo suave"/>
    <m/>
    <n v="0"/>
    <n v="8"/>
    <n v="11"/>
    <n v="12"/>
    <x v="5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16"/>
    <m/>
    <s v="Nov  8 2023  3:17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5.5"/>
    <m/>
    <s v="Nov  8 2023  3:17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8"/>
    <m/>
    <s v="Nov  8 2023  3:17PM"/>
    <x v="34"/>
    <x v="29"/>
    <n v="51"/>
    <s v="QUINTAL"/>
    <n v="2"/>
    <s v="INSUMOS AGRICOLAS"/>
    <n v="14"/>
    <x v="6"/>
    <n v="0"/>
    <n v="0"/>
    <m/>
    <s v="VITA CERDO 2"/>
    <n v="0"/>
    <n v="8"/>
    <n v="11"/>
    <n v="18"/>
    <x v="4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89"/>
    <n v="1"/>
    <n v="30"/>
    <m/>
    <s v="Nov  8 2023  3:17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5.25"/>
    <m/>
    <s v="Nov  8 2023  3:17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m/>
    <n v="0.9"/>
    <s v="Nov  8 2023  3:17P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2"/>
    <x v="5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60"/>
    <m/>
    <s v="Nov  8 2023  3:17PM"/>
    <x v="99"/>
    <x v="95"/>
    <n v="25"/>
    <s v="CAJA 12 CARTONES"/>
    <n v="1"/>
    <s v="PRODUCTOS AGROPECUARIOS"/>
    <n v="8"/>
    <x v="9"/>
    <n v="45"/>
    <n v="20.45"/>
    <s v="Huevo Grande Caja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8"/>
    <m/>
    <s v="Nov  8 2023  3:17PM"/>
    <x v="38"/>
    <x v="37"/>
    <n v="51"/>
    <s v="QUINTAL"/>
    <n v="2"/>
    <s v="INSUMOS AGRICOLAS"/>
    <n v="14"/>
    <x v="6"/>
    <n v="0"/>
    <n v="0"/>
    <m/>
    <s v="VITA CERDO 1"/>
    <n v="0"/>
    <n v="8"/>
    <n v="11"/>
    <n v="18"/>
    <x v="4"/>
  </r>
  <r>
    <n v="37570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1"/>
    <s v="NOVIEMBRE"/>
    <n v="2"/>
    <s v="CARLOS MORALES"/>
    <n v="2023"/>
    <n v="2023"/>
    <n v="60"/>
    <n v="1"/>
    <n v="57"/>
    <m/>
    <s v="Nov  8 2023  3:18PM"/>
    <x v="100"/>
    <x v="96"/>
    <n v="25"/>
    <s v="CAJA 12 CARTONES"/>
    <n v="1"/>
    <s v="PRODUCTOS AGROPECUARIOS"/>
    <n v="8"/>
    <x v="9"/>
    <n v="40"/>
    <n v="18.18"/>
    <s v="Huevo Mediano Caja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m/>
    <n v="0.15"/>
    <s v="Nov  8 2023  3:18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12"/>
    <m/>
    <s v="Nov  8 2023  3:18PM"/>
    <x v="40"/>
    <x v="39"/>
    <n v="47"/>
    <s v="LITRO"/>
    <n v="2"/>
    <s v="INSUMOS AGRICOLAS"/>
    <n v="15"/>
    <x v="7"/>
    <n v="0"/>
    <n v="0"/>
    <m/>
    <s v="BAYFOLAN FORTE"/>
    <n v="0"/>
    <n v="8"/>
    <n v="11"/>
    <n v="18"/>
    <x v="4"/>
  </r>
  <r>
    <n v="37571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1"/>
    <s v="NOVIEMBRE"/>
    <n v="2"/>
    <s v="CARLOS MORALES"/>
    <n v="2023"/>
    <n v="2023"/>
    <n v="48"/>
    <n v="1"/>
    <n v="200"/>
    <m/>
    <s v="Nov  8 2023  3:18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5"/>
    <m/>
    <s v="Nov  8 2023  3:18PM"/>
    <x v="42"/>
    <x v="41"/>
    <n v="77"/>
    <s v="SACO DE 100 LB"/>
    <n v="2"/>
    <s v="INSUMOS AGRICOLAS"/>
    <n v="15"/>
    <x v="7"/>
    <n v="0"/>
    <n v="0"/>
    <m/>
    <s v="FÓRMULA 15-15-15 100 LBS"/>
    <n v="0"/>
    <n v="8"/>
    <n v="11"/>
    <n v="18"/>
    <x v="4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2"/>
    <m/>
    <s v="Nov  8 2023  3:18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8"/>
    <x v="4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16.5"/>
    <m/>
    <s v="Nov  8 2023  3:18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8"/>
    <x v="4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4"/>
    <m/>
    <s v="Nov  8 2023  3:18PM"/>
    <x v="47"/>
    <x v="46"/>
    <n v="64"/>
    <s v="SACO 100 LB"/>
    <n v="2"/>
    <s v="INSUMOS AGRICOLAS"/>
    <n v="15"/>
    <x v="7"/>
    <n v="0"/>
    <n v="0"/>
    <m/>
    <s v="UREA 46%N 100 LBS"/>
    <n v="0"/>
    <n v="8"/>
    <n v="11"/>
    <n v="18"/>
    <x v="4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351"/>
    <n v="1"/>
    <n v="18"/>
    <m/>
    <s v="Nov  8 2023  3:18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4"/>
    <m/>
    <s v="Nov  8 2023  3:18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6"/>
    <m/>
    <s v="Nov  8 2023  3:18PM"/>
    <x v="25"/>
    <x v="2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4"/>
    <m/>
    <s v="Nov  8 2023  3:18PM"/>
    <x v="123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7.5"/>
    <m/>
    <s v="Nov  8 2023  3:18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8"/>
    <x v="4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10"/>
    <m/>
    <s v="Nov  8 2023  3:18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28"/>
    <m/>
    <s v="Nov  8 2023  3:19PM"/>
    <x v="76"/>
    <x v="75"/>
    <n v="70"/>
    <s v="SACO 170-190 UNIDADES"/>
    <n v="1"/>
    <s v="PRODUCTOS AGROPECUARIOS"/>
    <n v="2"/>
    <x v="0"/>
    <n v="36.4"/>
    <n v="16.55"/>
    <s v="Chile  Verde Mediano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15"/>
    <m/>
    <s v="Nov  8 2023  3:19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8"/>
    <x v="4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35"/>
    <m/>
    <s v="Nov  8 2023  3:19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14.25"/>
    <m/>
    <s v="Nov  8 2023  3:19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3"/>
    <m/>
    <s v="Nov  8 2023  3:19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2"/>
    <m/>
    <s v="Nov  8 2023  3:19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6"/>
    <m/>
    <s v="Nov  8 2023  3:19PM"/>
    <x v="149"/>
    <x v="144"/>
    <n v="47"/>
    <s v="LITRO"/>
    <n v="2"/>
    <s v="INSUMOS AGRICOLAS"/>
    <n v="17"/>
    <x v="16"/>
    <n v="0"/>
    <n v="0"/>
    <m/>
    <s v="HEDONAL 60 SL"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7.5"/>
    <m/>
    <s v="Nov  8 2023  3:19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8"/>
    <x v="4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6"/>
    <m/>
    <s v="Nov  8 2023  3:19PM"/>
    <x v="149"/>
    <x v="144"/>
    <n v="47"/>
    <s v="LITRO"/>
    <n v="2"/>
    <s v="INSUMOS AGRICOLAS"/>
    <n v="17"/>
    <x v="16"/>
    <n v="0"/>
    <n v="0"/>
    <m/>
    <s v="HEDONAL 60 SL"/>
    <n v="0"/>
    <n v="8"/>
    <n v="11"/>
    <n v="18"/>
    <x v="4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8"/>
    <m/>
    <s v="Nov  8 2023  3:19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6"/>
    <m/>
    <s v="Nov  8 2023  3:19PM"/>
    <x v="151"/>
    <x v="146"/>
    <n v="47"/>
    <s v="LITRO"/>
    <n v="2"/>
    <s v="INSUMOS AGRICOLAS"/>
    <n v="17"/>
    <x v="16"/>
    <n v="0"/>
    <n v="0"/>
    <m/>
    <s v="GRAMOXONE 20 SL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9"/>
    <m/>
    <s v="Nov  8 2023  3:19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6"/>
    <m/>
    <s v="Nov  8 2023  3:19PM"/>
    <x v="151"/>
    <x v="146"/>
    <n v="47"/>
    <s v="LITRO"/>
    <n v="2"/>
    <s v="INSUMOS AGRICOLAS"/>
    <n v="17"/>
    <x v="16"/>
    <n v="0"/>
    <n v="0"/>
    <m/>
    <s v="GRAMOXONE 20 SL"/>
    <n v="0"/>
    <n v="8"/>
    <n v="11"/>
    <n v="18"/>
    <x v="4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60"/>
    <m/>
    <s v="Nov  8 2023  3:19PM"/>
    <x v="143"/>
    <x v="1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29"/>
    <m/>
    <s v="Nov  8 2023  3:19PM"/>
    <x v="155"/>
    <x v="150"/>
    <n v="2"/>
    <s v="1/2  LITRO"/>
    <n v="2"/>
    <s v="INSUMOS AGRICOLAS"/>
    <n v="18"/>
    <x v="17"/>
    <n v="0"/>
    <n v="0"/>
    <m/>
    <s v="MONARCA 11.25 SE"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26"/>
    <m/>
    <s v="Nov  8 2023  3:19PM"/>
    <x v="155"/>
    <x v="150"/>
    <n v="2"/>
    <s v="1/2  LITRO"/>
    <n v="2"/>
    <s v="INSUMOS AGRICOLAS"/>
    <n v="18"/>
    <x v="17"/>
    <n v="0"/>
    <n v="0"/>
    <m/>
    <s v="MONARCA 11.25 SE"/>
    <n v="0"/>
    <n v="8"/>
    <n v="11"/>
    <n v="18"/>
    <x v="4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46"/>
    <m/>
    <s v="Nov  8 2023  3:19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12"/>
    <m/>
    <s v="Nov  8 2023  3:19PM"/>
    <x v="156"/>
    <x v="151"/>
    <n v="47"/>
    <s v="LITRO"/>
    <n v="2"/>
    <s v="INSUMOS AGRICOLAS"/>
    <n v="18"/>
    <x v="17"/>
    <n v="0"/>
    <n v="0"/>
    <m/>
    <s v="CIPERMETRINA 25 EC"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12"/>
    <m/>
    <s v="Nov  8 2023  3:19PM"/>
    <x v="156"/>
    <x v="151"/>
    <n v="47"/>
    <s v="LITRO"/>
    <n v="2"/>
    <s v="INSUMOS AGRICOLAS"/>
    <n v="18"/>
    <x v="17"/>
    <n v="0"/>
    <n v="0"/>
    <m/>
    <s v="CIPERMETRINA 25 EC"/>
    <n v="0"/>
    <n v="8"/>
    <n v="11"/>
    <n v="18"/>
    <x v="4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20"/>
    <m/>
    <s v="Nov  8 2023  3:19PM"/>
    <x v="81"/>
    <x v="7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1"/>
    <n v="12"/>
    <x v="5"/>
  </r>
  <r>
    <n v="37585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1"/>
    <s v="NOVIEMBRE"/>
    <n v="3"/>
    <s v="ANA HERMYS OSORIO"/>
    <n v="2023"/>
    <n v="2023"/>
    <n v="60"/>
    <n v="1"/>
    <n v="3.5"/>
    <m/>
    <s v="Nov  8 2023  3:19PM"/>
    <x v="157"/>
    <x v="152"/>
    <n v="45"/>
    <s v="LIBRA"/>
    <n v="2"/>
    <s v="INSUMOS AGRICOLAS"/>
    <n v="18"/>
    <x v="17"/>
    <n v="0"/>
    <n v="0"/>
    <m/>
    <s v="CARACOLEX 5.95 RB"/>
    <n v="0"/>
    <n v="8"/>
    <n v="11"/>
    <n v="18"/>
    <x v="4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4"/>
    <m/>
    <s v="Nov  8 2023  3:19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220"/>
    <m/>
    <s v="Nov  8 2023  3:19PM"/>
    <x v="142"/>
    <x v="13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33"/>
    <m/>
    <s v="Nov  8 2023  3:19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35"/>
    <m/>
    <s v="Nov  8 2023  3:20PM"/>
    <x v="75"/>
    <x v="74"/>
    <n v="34"/>
    <s v="CIENTO 50-60 LB"/>
    <n v="1"/>
    <s v="PRODUCTOS AGROPECUARIOS"/>
    <n v="2"/>
    <x v="0"/>
    <n v="55"/>
    <n v="25"/>
    <s v="Ayote Tierno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7.200000000000003"/>
    <m/>
    <s v="Nov  8 2023  3:20PM"/>
    <x v="27"/>
    <x v="27"/>
    <n v="51"/>
    <s v="QUINTAL"/>
    <n v="2"/>
    <s v="INSUMOS AGRICOLAS"/>
    <n v="11"/>
    <x v="3"/>
    <n v="0"/>
    <n v="0"/>
    <m/>
    <s v="FINAL ENGORDE 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12"/>
    <m/>
    <s v="Nov  8 2023  3:20PM"/>
    <x v="41"/>
    <x v="40"/>
    <n v="30"/>
    <s v="CIENTO  100 UNIDADES       "/>
    <n v="1"/>
    <s v="PRODUCTOS AGROPECUARIOS"/>
    <n v="2"/>
    <x v="0"/>
    <n v="100"/>
    <n v="45.45"/>
    <s v="Elote Blanco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20"/>
    <m/>
    <s v="Nov  8 2023  3:20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7.799999999999997"/>
    <m/>
    <s v="Nov  8 2023  3:20PM"/>
    <x v="28"/>
    <x v="28"/>
    <n v="51"/>
    <s v="QUINTAL"/>
    <n v="2"/>
    <s v="INSUMOS AGRICOLAS"/>
    <n v="11"/>
    <x v="3"/>
    <n v="0"/>
    <n v="0"/>
    <m/>
    <s v="INICIO ENGORDE 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16"/>
    <m/>
    <s v="Nov  8 2023  3:20PM"/>
    <x v="82"/>
    <x v="8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8"/>
    <m/>
    <s v="Nov  8 2023  3:20P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2.9"/>
    <m/>
    <s v="Nov  8 2023  3:20PM"/>
    <x v="30"/>
    <x v="30"/>
    <n v="51"/>
    <s v="QUINTAL"/>
    <n v="2"/>
    <s v="INSUMOS AGRICOLAS"/>
    <n v="12"/>
    <x v="4"/>
    <n v="0"/>
    <n v="0"/>
    <m/>
    <s v="ALIPONEDORAS 1 (PONEDORAS)"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17.3"/>
    <m/>
    <s v="Nov  8 2023  3:20PM"/>
    <x v="162"/>
    <x v="157"/>
    <n v="51"/>
    <s v="QUINTAL"/>
    <n v="2"/>
    <s v="INSUMOS AGRICOLAS"/>
    <n v="13"/>
    <x v="5"/>
    <n v="0"/>
    <n v="0"/>
    <m/>
    <s v="ALILECHERO 14%"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22.5"/>
    <m/>
    <s v="Nov  8 2023  3:20PM"/>
    <x v="32"/>
    <x v="32"/>
    <n v="51"/>
    <s v="QUINTAL"/>
    <n v="2"/>
    <s v="INSUMOS AGRICOLAS"/>
    <n v="13"/>
    <x v="5"/>
    <n v="0"/>
    <n v="0"/>
    <m/>
    <s v="ALILECHERO 15%"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24"/>
    <m/>
    <s v="Nov  8 2023  3:20PM"/>
    <x v="159"/>
    <x v="154"/>
    <n v="51"/>
    <s v="QUINTAL"/>
    <n v="2"/>
    <s v="INSUMOS AGRICOLAS"/>
    <n v="13"/>
    <x v="5"/>
    <n v="0"/>
    <n v="0"/>
    <m/>
    <s v="HIPERLECHERO 18%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138"/>
    <n v="1"/>
    <n v="35"/>
    <m/>
    <s v="Nov  8 2023  3:20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25.5"/>
    <m/>
    <s v="Nov  8 2023  3:20PM"/>
    <x v="33"/>
    <x v="33"/>
    <n v="51"/>
    <s v="QUINTAL"/>
    <n v="2"/>
    <s v="INSUMOS AGRICOLAS"/>
    <n v="13"/>
    <x v="5"/>
    <n v="0"/>
    <n v="0"/>
    <m/>
    <s v="HIPERLECHERO 22%"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138"/>
    <n v="1"/>
    <n v="23"/>
    <m/>
    <s v="Nov  8 2023  3:21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4.15"/>
    <m/>
    <s v="Nov  8 2023  3:21PM"/>
    <x v="34"/>
    <x v="29"/>
    <n v="51"/>
    <s v="QUINTAL"/>
    <n v="2"/>
    <s v="INSUMOS AGRICOLAS"/>
    <n v="14"/>
    <x v="6"/>
    <n v="0"/>
    <n v="0"/>
    <m/>
    <s v="VITA CERDO 2"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4.9"/>
    <m/>
    <s v="Nov  8 2023  3:21PM"/>
    <x v="36"/>
    <x v="35"/>
    <n v="51"/>
    <s v="QUINTAL"/>
    <n v="2"/>
    <s v="INSUMOS AGRICOLAS"/>
    <n v="14"/>
    <x v="6"/>
    <n v="0"/>
    <n v="0"/>
    <m/>
    <s v="VITA CERDO 3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138"/>
    <n v="1"/>
    <n v="50"/>
    <m/>
    <s v="Nov  8 2023  3:21PM"/>
    <x v="163"/>
    <x v="158"/>
    <n v="41"/>
    <s v="JABA 30-40 LIBRAS"/>
    <n v="1"/>
    <s v="PRODUCTOS AGROPECUARIOS"/>
    <n v="2"/>
    <x v="0"/>
    <n v="35"/>
    <n v="15.91"/>
    <s v="Loroco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11"/>
    <m/>
    <s v="Nov  8 2023  3:21PM"/>
    <x v="40"/>
    <x v="39"/>
    <n v="47"/>
    <s v="LITRO"/>
    <n v="2"/>
    <s v="INSUMOS AGRICOLAS"/>
    <n v="15"/>
    <x v="7"/>
    <n v="0"/>
    <n v="0"/>
    <m/>
    <s v="BAYFOLAN FORTE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14"/>
    <m/>
    <s v="Nov  8 2023  3:21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7"/>
    <m/>
    <s v="Nov  8 2023  3:21PM"/>
    <x v="42"/>
    <x v="41"/>
    <n v="77"/>
    <s v="SACO DE 100 LB"/>
    <n v="2"/>
    <s v="INSUMOS AGRICOLAS"/>
    <n v="15"/>
    <x v="7"/>
    <n v="0"/>
    <n v="0"/>
    <m/>
    <s v="FÓRMULA 15-15-15 100 LBS"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89"/>
    <n v="1"/>
    <n v="11"/>
    <m/>
    <s v="Nov  8 2023  3:21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6.5"/>
    <m/>
    <s v="Nov  8 2023  3:21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4"/>
    <m/>
    <s v="Nov  8 2023  3:21PM"/>
    <x v="160"/>
    <x v="155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3.5"/>
    <m/>
    <s v="Nov  8 2023  3:21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6"/>
    <m/>
    <s v="Nov  8 2023  3:21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28"/>
    <m/>
    <s v="Nov  8 2023  3:21PM"/>
    <x v="44"/>
    <x v="43"/>
    <n v="47"/>
    <s v="LITRO"/>
    <n v="2"/>
    <s v="INSUMOS AGRICOLAS"/>
    <n v="15"/>
    <x v="7"/>
    <n v="0"/>
    <n v="0"/>
    <m/>
    <s v="METALOZATO MULTIMINERAL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12"/>
    <m/>
    <s v="Nov  8 2023  3:21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60"/>
    <n v="1"/>
    <n v="10"/>
    <m/>
    <s v="Nov  8 2023  3:21PM"/>
    <x v="153"/>
    <x v="148"/>
    <n v="40"/>
    <s v="JABA 12 UNIDADES"/>
    <n v="1"/>
    <s v="PRODUCTOS AGROPECUARIOS"/>
    <n v="3"/>
    <x v="8"/>
    <n v="47.04"/>
    <n v="21.38"/>
    <s v="Papaya Red Lady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19"/>
    <m/>
    <s v="Nov  8 2023  3:21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6"/>
    <m/>
    <s v="Nov  8 2023  3:21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9"/>
    <m/>
    <s v="Nov  8 2023  3:21PM"/>
    <x v="47"/>
    <x v="46"/>
    <n v="64"/>
    <s v="SACO 100 LB"/>
    <n v="2"/>
    <s v="INSUMOS AGRICOLAS"/>
    <n v="15"/>
    <x v="7"/>
    <n v="0"/>
    <n v="0"/>
    <m/>
    <s v="UREA 46%N 100 LBS"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5"/>
    <m/>
    <s v="Nov  8 2023  3:21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6"/>
    <m/>
    <s v="Nov  8 2023  3:21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2"/>
    <m/>
    <s v="Nov  8 2023  3:21PM"/>
    <x v="86"/>
    <x v="83"/>
    <n v="39"/>
    <s v="JABA  13-15 UNIDADES"/>
    <n v="1"/>
    <s v="PRODUCTOS AGROPECUARIOS"/>
    <n v="3"/>
    <x v="8"/>
    <n v="35.19"/>
    <n v="16"/>
    <s v="Papaya Tainung Mediana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200"/>
    <m/>
    <s v="Nov  8 2023  3:21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28"/>
    <m/>
    <s v="Nov  8 2023  3:21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2"/>
    <x v="5"/>
  </r>
  <r>
    <n v="37560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1"/>
    <s v="NOVIEMBRE"/>
    <n v="2"/>
    <s v="CARLOS MORALES"/>
    <n v="2023"/>
    <n v="2023"/>
    <n v="89"/>
    <n v="1"/>
    <n v="180"/>
    <m/>
    <s v="Nov  8 2023  3:22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30"/>
    <m/>
    <s v="Nov  8 2023  3:22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10.5"/>
    <m/>
    <s v="Nov  8 2023  3:22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14"/>
    <m/>
    <s v="Nov  8 2023  3:22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9"/>
    <m/>
    <s v="Nov  8 2023  3:22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34"/>
    <m/>
    <s v="Nov  8 2023  3:22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7.5"/>
    <m/>
    <s v="Nov  8 2023  3:22PM"/>
    <x v="149"/>
    <x v="144"/>
    <n v="47"/>
    <s v="LITRO"/>
    <n v="2"/>
    <s v="INSUMOS AGRICOLAS"/>
    <n v="17"/>
    <x v="16"/>
    <n v="0"/>
    <n v="0"/>
    <m/>
    <s v="HEDONAL 60 SL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8"/>
    <m/>
    <s v="Nov  8 2023  3:22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7"/>
    <m/>
    <s v="Nov  8 2023  3:22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6"/>
    <m/>
    <s v="Nov  8 2023  3:22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6.9"/>
    <m/>
    <s v="Nov  8 2023  3:22PM"/>
    <x v="151"/>
    <x v="146"/>
    <n v="47"/>
    <s v="LITRO"/>
    <n v="2"/>
    <s v="INSUMOS AGRICOLAS"/>
    <n v="17"/>
    <x v="16"/>
    <n v="0"/>
    <n v="0"/>
    <m/>
    <s v="GRAMOXONE 20 SL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1"/>
    <m/>
    <s v="Nov  8 2023  3:22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50"/>
    <m/>
    <s v="Nov  8 2023  3:22PM"/>
    <x v="141"/>
    <x v="1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22"/>
    <m/>
    <s v="Nov  8 2023  3:23PM"/>
    <x v="81"/>
    <x v="7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29"/>
    <m/>
    <s v="Nov  8 2023  3:23PM"/>
    <x v="155"/>
    <x v="150"/>
    <n v="2"/>
    <s v="1/2  LITRO"/>
    <n v="2"/>
    <s v="INSUMOS AGRICOLAS"/>
    <n v="18"/>
    <x v="17"/>
    <n v="0"/>
    <n v="0"/>
    <m/>
    <s v="MONARCA 11.25 SE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4"/>
    <m/>
    <s v="Nov  8 2023  3:23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14"/>
    <m/>
    <s v="Nov  8 2023  3:23PM"/>
    <x v="156"/>
    <x v="151"/>
    <n v="47"/>
    <s v="LITRO"/>
    <n v="2"/>
    <s v="INSUMOS AGRICOLAS"/>
    <n v="18"/>
    <x v="17"/>
    <n v="0"/>
    <n v="0"/>
    <m/>
    <s v="CIPERMETRINA 25 EC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2"/>
    <m/>
    <s v="Nov  8 2023  3:23PM"/>
    <x v="96"/>
    <x v="7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3.9"/>
    <m/>
    <s v="Nov  8 2023  3:23PM"/>
    <x v="157"/>
    <x v="152"/>
    <n v="45"/>
    <s v="LIBRA"/>
    <n v="2"/>
    <s v="INSUMOS AGRICOLAS"/>
    <n v="18"/>
    <x v="17"/>
    <n v="0"/>
    <n v="0"/>
    <m/>
    <s v="CARACOLEX 5.95 RB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200"/>
    <m/>
    <s v="Nov  8 2023  3:23PM"/>
    <x v="145"/>
    <x v="1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1"/>
    <n v="12"/>
    <x v="5"/>
  </r>
  <r>
    <n v="37560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1"/>
    <s v="NOVIEMBRE"/>
    <n v="2"/>
    <s v="CARLOS MORALES"/>
    <n v="2023"/>
    <n v="2023"/>
    <n v="60"/>
    <n v="1"/>
    <n v="1"/>
    <m/>
    <s v="Nov  8 2023  3:23PM"/>
    <x v="152"/>
    <x v="147"/>
    <n v="45"/>
    <s v="LIBRA"/>
    <n v="2"/>
    <s v="INSUMOS AGRICOLAS"/>
    <n v="18"/>
    <x v="17"/>
    <n v="0"/>
    <n v="0"/>
    <m/>
    <s v="FOLEY 2 DP"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80"/>
    <m/>
    <s v="Nov  8 2023  3:23PM"/>
    <x v="142"/>
    <x v="13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5.25"/>
    <m/>
    <s v="Nov  8 2023  3:23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32"/>
    <m/>
    <s v="Nov  8 2023  3:23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13"/>
    <m/>
    <s v="Nov  8 2023  3:23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3"/>
    <m/>
    <s v="Nov  8 2023  3:23PM"/>
    <x v="117"/>
    <x v="113"/>
    <n v="16"/>
    <s v="BOTELLA"/>
    <n v="1"/>
    <s v="PRODUCTOS AGROPECUARIOS"/>
    <n v="9"/>
    <x v="13"/>
    <n v="1.6"/>
    <n v="0.73"/>
    <s v="Crema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60"/>
    <n v="1"/>
    <n v="6"/>
    <m/>
    <s v="Nov  8 2023  3:23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60"/>
    <n v="1"/>
    <n v="5"/>
    <m/>
    <s v="Nov  8 2023  3:23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2.75"/>
    <m/>
    <s v="Nov  8 2023  3:23PM"/>
    <x v="118"/>
    <x v="114"/>
    <n v="45"/>
    <s v="LIBRA"/>
    <n v="1"/>
    <s v="PRODUCTOS AGROPECUARIOS"/>
    <n v="9"/>
    <x v="13"/>
    <n v="1"/>
    <n v="0.45"/>
    <s v="Quesillo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60"/>
    <n v="1"/>
    <n v="12"/>
    <m/>
    <s v="Nov  8 2023  3:23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60"/>
    <n v="1"/>
    <n v="12"/>
    <m/>
    <s v="Nov  8 2023  3:23PM"/>
    <x v="153"/>
    <x v="148"/>
    <n v="40"/>
    <s v="JABA 12 UNIDADES"/>
    <n v="1"/>
    <s v="PRODUCTOS AGROPECUARIOS"/>
    <n v="3"/>
    <x v="8"/>
    <n v="47.04"/>
    <n v="21.38"/>
    <s v="Papaya Red Lady Grande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3.9"/>
    <m/>
    <s v="Nov  8 2023  3:23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60"/>
    <n v="1"/>
    <n v="15"/>
    <m/>
    <s v="Nov  8 2023  3:23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2"/>
    <x v="5"/>
  </r>
  <r>
    <n v="37571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1"/>
    <s v="NOVIEMBRE"/>
    <n v="2"/>
    <s v="CARLOS MORALES"/>
    <n v="2023"/>
    <n v="2023"/>
    <n v="60"/>
    <n v="1"/>
    <n v="6"/>
    <m/>
    <s v="Nov  8 2023  3:24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48"/>
    <n v="1"/>
    <n v="220"/>
    <m/>
    <s v="Nov  8 2023  3:24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2"/>
    <x v="5"/>
  </r>
  <r>
    <n v="37571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1"/>
    <s v="NOVIEMBRE"/>
    <n v="2"/>
    <s v="CARLOS MORALES"/>
    <n v="2023"/>
    <n v="2023"/>
    <n v="89"/>
    <n v="1"/>
    <n v="30"/>
    <m/>
    <s v="Nov  8 2023  3:24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6"/>
    <m/>
    <s v="Nov  8 2023  3:24PM"/>
    <x v="105"/>
    <x v="101"/>
    <n v="45"/>
    <s v="LIBRA"/>
    <n v="1"/>
    <s v="PRODUCTOS AGROPECUARIOS"/>
    <n v="5"/>
    <x v="11"/>
    <n v="1"/>
    <n v="0.45"/>
    <s v="Lomo de Aguja"/>
    <m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5"/>
    <m/>
    <s v="Nov  8 2023  3:24PM"/>
    <x v="106"/>
    <x v="102"/>
    <n v="45"/>
    <s v="LIBRA"/>
    <n v="1"/>
    <s v="PRODUCTOS AGROPECUARIOS"/>
    <n v="5"/>
    <x v="11"/>
    <n v="1"/>
    <n v="0.45"/>
    <s v="Lomo de Rollizo"/>
    <m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5"/>
    <m/>
    <s v="Nov  8 2023  3:25PM"/>
    <x v="107"/>
    <x v="103"/>
    <n v="45"/>
    <s v="LIBRA"/>
    <n v="1"/>
    <s v="PRODUCTOS AGROPECUARIOS"/>
    <n v="5"/>
    <x v="11"/>
    <n v="1"/>
    <n v="0.45"/>
    <s v="Posta Angelina"/>
    <m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4"/>
    <m/>
    <s v="Nov  8 2023  3:25PM"/>
    <x v="108"/>
    <x v="104"/>
    <n v="45"/>
    <s v="LIBRA"/>
    <n v="1"/>
    <s v="PRODUCTOS AGROPECUARIOS"/>
    <n v="5"/>
    <x v="11"/>
    <n v="1"/>
    <n v="0.45"/>
    <s v="Posta de Pecho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11"/>
    <m/>
    <s v="Nov  8 2023  3:25PM"/>
    <x v="40"/>
    <x v="39"/>
    <n v="47"/>
    <s v="LITRO"/>
    <n v="2"/>
    <s v="INSUMOS AGRICOLAS"/>
    <n v="15"/>
    <x v="7"/>
    <n v="0"/>
    <n v="0"/>
    <m/>
    <s v="BAYFOLAN FORTE"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4.5"/>
    <m/>
    <s v="Nov  8 2023  3:25PM"/>
    <x v="109"/>
    <x v="105"/>
    <n v="45"/>
    <s v="LIBRA"/>
    <n v="1"/>
    <s v="PRODUCTOS AGROPECUARIOS"/>
    <n v="5"/>
    <x v="11"/>
    <n v="1"/>
    <n v="0.45"/>
    <s v="Posta Negra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39"/>
    <m/>
    <s v="Nov  8 2023  3:25PM"/>
    <x v="42"/>
    <x v="41"/>
    <n v="77"/>
    <s v="SACO DE 100 LB"/>
    <n v="2"/>
    <s v="INSUMOS AGRICOLAS"/>
    <n v="15"/>
    <x v="7"/>
    <n v="0"/>
    <n v="0"/>
    <m/>
    <s v="FÓRMULA 15-15-15 100 LBS"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4.5"/>
    <m/>
    <s v="Nov  8 2023  3:25PM"/>
    <x v="110"/>
    <x v="106"/>
    <n v="45"/>
    <s v="LIBRA"/>
    <n v="1"/>
    <s v="PRODUCTOS AGROPECUARIOS"/>
    <n v="5"/>
    <x v="11"/>
    <n v="1"/>
    <n v="0.45"/>
    <s v="Puyazo"/>
    <m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4"/>
    <m/>
    <s v="Nov  8 2023  3:25PM"/>
    <x v="111"/>
    <x v="107"/>
    <n v="45"/>
    <s v="LIBRA"/>
    <n v="1"/>
    <s v="PRODUCTOS AGROPECUARIOS"/>
    <n v="5"/>
    <x v="11"/>
    <n v="1"/>
    <n v="0.45"/>
    <s v="Salon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35"/>
    <m/>
    <s v="Nov  8 2023  3:25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2"/>
    <x v="5"/>
  </r>
  <r>
    <n v="37562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1"/>
    <s v="NOVIEMBRE"/>
    <n v="2"/>
    <s v="CARLOS MORALES"/>
    <n v="2023"/>
    <n v="2023"/>
    <n v="60"/>
    <n v="1"/>
    <n v="4"/>
    <m/>
    <s v="Nov  8 2023  3:25PM"/>
    <x v="144"/>
    <x v="139"/>
    <n v="45"/>
    <s v="LIBRA"/>
    <n v="1"/>
    <s v="PRODUCTOS AGROPECUARIOS"/>
    <n v="5"/>
    <x v="11"/>
    <n v="1"/>
    <n v="0.45"/>
    <s v="Solomo"/>
    <m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28"/>
    <m/>
    <s v="Nov  8 2023  3:25PM"/>
    <x v="44"/>
    <x v="43"/>
    <n v="47"/>
    <s v="LITRO"/>
    <n v="2"/>
    <s v="INSUMOS AGRICOLAS"/>
    <n v="15"/>
    <x v="7"/>
    <n v="0"/>
    <n v="0"/>
    <m/>
    <s v="METALOZATO MULTIMINERAL"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19"/>
    <m/>
    <s v="Nov  8 2023  3:25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2"/>
    <x v="5"/>
  </r>
  <r>
    <n v="375612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11"/>
    <s v="NOVIEMBRE"/>
    <n v="2"/>
    <s v="CARLOS MORALES"/>
    <n v="2023"/>
    <n v="2023"/>
    <n v="60"/>
    <n v="1"/>
    <n v="37"/>
    <m/>
    <s v="Nov  8 2023  3:25PM"/>
    <x v="47"/>
    <x v="46"/>
    <n v="64"/>
    <s v="SACO 100 LB"/>
    <n v="2"/>
    <s v="INSUMOS AGRICOLAS"/>
    <n v="15"/>
    <x v="7"/>
    <n v="0"/>
    <n v="0"/>
    <m/>
    <s v="UREA 46%N 100 LBS"/>
    <n v="0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231"/>
    <n v="1"/>
    <n v="42"/>
    <n v="0.5"/>
    <s v="Nov  8 2023 11:26A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60"/>
    <n v="1"/>
    <n v="130"/>
    <n v="1.5"/>
    <s v="Nov  8 2023 11:26A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60"/>
    <n v="1"/>
    <n v="120"/>
    <n v="1.4"/>
    <s v="Nov  8 2023 11:26A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60"/>
    <n v="1"/>
    <n v="28"/>
    <n v="0.35"/>
    <s v="Nov  8 2023 11:27A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60"/>
    <n v="1"/>
    <n v="27"/>
    <n v="0.35"/>
    <s v="Nov  8 2023 11:27AM"/>
    <x v="13"/>
    <x v="13"/>
    <n v="51"/>
    <s v="QUINTAL"/>
    <n v="1"/>
    <s v="PRODUCTOS AGROPECUARIOS"/>
    <n v="1"/>
    <x v="1"/>
    <n v="100"/>
    <n v="45.45"/>
    <s v="Sorgo"/>
    <m/>
    <n v="0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60"/>
    <n v="1"/>
    <n v="49"/>
    <n v="0.55000000000000004"/>
    <s v="Nov  8 2023 11:27A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60"/>
    <n v="1"/>
    <n v="80"/>
    <n v="1"/>
    <s v="Nov  8 2023 11:28AM"/>
    <x v="126"/>
    <x v="121"/>
    <n v="6"/>
    <s v="96 UNIDADES 150 LB"/>
    <n v="1"/>
    <s v="PRODUCTOS AGROPECUARIOS"/>
    <n v="4"/>
    <x v="2"/>
    <n v="150"/>
    <n v="68.180000000000007"/>
    <s v="Panela de segunda clase"/>
    <m/>
    <n v="0"/>
    <n v="8"/>
    <n v="11"/>
    <n v="12"/>
    <x v="5"/>
  </r>
  <r>
    <n v="37562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1"/>
    <s v="NOVIEMBRE"/>
    <n v="2"/>
    <s v="CARLOS MORALES"/>
    <n v="2023"/>
    <n v="2023"/>
    <n v="60"/>
    <n v="1"/>
    <n v="13"/>
    <n v="0.2"/>
    <s v="Nov  8 2023 11:28A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2"/>
    <x v="5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50"/>
    <m/>
    <s v="Nov  8 2023 11:50AM"/>
    <x v="65"/>
    <x v="64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4"/>
    <m/>
    <s v="Nov  8 2023 11:50A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 8 2023 11:51AM"/>
    <x v="24"/>
    <x v="2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 8 2023 11:51AM"/>
    <x v="25"/>
    <x v="2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6"/>
    <m/>
    <s v="Nov  8 2023 11:51AM"/>
    <x v="123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3"/>
    <m/>
    <s v="Nov  8 2023 11:53AM"/>
    <x v="76"/>
    <x v="75"/>
    <n v="70"/>
    <s v="SACO 170-190 UNIDADES"/>
    <n v="1"/>
    <s v="PRODUCTOS AGROPECUARIOS"/>
    <n v="2"/>
    <x v="0"/>
    <n v="36.4"/>
    <n v="16.55"/>
    <s v="Chile  Verde Mediano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45"/>
    <m/>
    <s v="Nov  8 2023 11:53A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0"/>
    <m/>
    <s v="Nov  8 2023 11:53A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6"/>
    <m/>
    <s v="Nov  8 2023 11:54A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3"/>
    <m/>
    <s v="Nov  8 2023 11:54A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0"/>
    <m/>
    <s v="Nov  8 2023 11:54A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9"/>
    <m/>
    <s v="Nov  8 2023 11:55A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0"/>
    <m/>
    <s v="Nov  8 2023 11:55AM"/>
    <x v="68"/>
    <x v="67"/>
    <n v="8"/>
    <s v="BOLSA 25-30 LIBRAS"/>
    <n v="1"/>
    <s v="PRODUCTOS AGROPECUARIOS"/>
    <n v="2"/>
    <x v="0"/>
    <n v="26.3"/>
    <n v="11.95"/>
    <s v="Rábano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5"/>
    <m/>
    <s v="Nov  8 2023 11:55AM"/>
    <x v="0"/>
    <x v="0"/>
    <n v="75"/>
    <s v="SACO 90-100 LB"/>
    <n v="1"/>
    <s v="PRODUCTOS AGROPECUARIOS"/>
    <n v="2"/>
    <x v="0"/>
    <n v="100"/>
    <n v="45.45"/>
    <s v="Remolacha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4"/>
    <m/>
    <s v="Nov  8 2023 11:56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2"/>
    <m/>
    <s v="Nov  8 2023 11:56AM"/>
    <x v="96"/>
    <x v="7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2"/>
    <m/>
    <s v="Nov  8 2023 11:56A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4"/>
    <m/>
    <s v="Nov  8 2023 11:56A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0"/>
    <m/>
    <s v="Nov  8 2023 11:56A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0"/>
    <x v="2"/>
  </r>
  <r>
    <n v="37618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0"/>
    <m/>
    <s v="Nov  8 2023 11:57A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 8 2023 11:59AM"/>
    <x v="75"/>
    <x v="74"/>
    <n v="34"/>
    <s v="CIENTO 50-60 LB"/>
    <n v="1"/>
    <s v="PRODUCTOS AGROPECUARIOS"/>
    <n v="2"/>
    <x v="0"/>
    <n v="55"/>
    <n v="25"/>
    <s v="Ayote Tierno Grande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3"/>
    <m/>
    <s v="Nov  8 2023 11:59AM"/>
    <x v="76"/>
    <x v="75"/>
    <n v="70"/>
    <s v="SACO 170-190 UNIDADES"/>
    <n v="1"/>
    <s v="PRODUCTOS AGROPECUARIOS"/>
    <n v="2"/>
    <x v="0"/>
    <n v="36.4"/>
    <n v="16.55"/>
    <s v="Chile  Verde Mediano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5"/>
    <m/>
    <s v="Nov  8 2023 11:59A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0"/>
    <m/>
    <s v="Nov  8 2023 11:59A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 8 2023 11:59AM"/>
    <x v="41"/>
    <x v="40"/>
    <n v="30"/>
    <s v="CIENTO  100 UNIDADES       "/>
    <n v="1"/>
    <s v="PRODUCTOS AGROPECUARIOS"/>
    <n v="2"/>
    <x v="0"/>
    <n v="100"/>
    <n v="45.45"/>
    <s v="Elote Blanco Grande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8"/>
    <m/>
    <s v="Nov  8 2023 12:00PM"/>
    <x v="125"/>
    <x v="40"/>
    <n v="55"/>
    <s v="RED  300-350 UNIDADES           "/>
    <n v="1"/>
    <s v="PRODUCTOS AGROPECUARIOS"/>
    <n v="2"/>
    <x v="0"/>
    <n v="300"/>
    <n v="136.36000000000001"/>
    <s v="Elote Blanco Grande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 8 2023 12:00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5"/>
    <m/>
    <s v="Nov  8 2023 12:00PM"/>
    <x v="80"/>
    <x v="7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60"/>
    <m/>
    <s v="Nov  8 2023 12:01PM"/>
    <x v="163"/>
    <x v="158"/>
    <n v="41"/>
    <s v="JABA 30-40 LIBRAS"/>
    <n v="1"/>
    <s v="PRODUCTOS AGROPECUARIOS"/>
    <n v="2"/>
    <x v="0"/>
    <n v="35"/>
    <n v="15.91"/>
    <s v="Loroco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30"/>
    <m/>
    <s v="Nov  8 2023 12:01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8"/>
    <m/>
    <s v="Nov  8 2023 12:01PM"/>
    <x v="81"/>
    <x v="7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0"/>
    <m/>
    <s v="Nov  8 2023 12:02PM"/>
    <x v="52"/>
    <x v="5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18"/>
    <m/>
    <s v="Nov  8 2023 12:02PM"/>
    <x v="82"/>
    <x v="8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5"/>
    <m/>
    <s v="Nov  8 2023 12:02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7"/>
    <m/>
    <s v="Nov  8 2023 12:02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50"/>
    <m/>
    <s v="Nov  8 2023 12:02PM"/>
    <x v="4"/>
    <x v="4"/>
    <n v="66"/>
    <s v="SACO 133-135 LIBRAS"/>
    <n v="1"/>
    <s v="PRODUCTOS AGROPECUARIOS"/>
    <n v="2"/>
    <x v="0"/>
    <n v="134"/>
    <n v="60.91"/>
    <s v="Yuca Blanca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2"/>
    <m/>
    <s v="Nov  8 2023 12:04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1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4"/>
    <m/>
    <s v="Nov  8 2023 12:04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 8 2023 12:05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7"/>
    <m/>
    <s v="Nov  8 2023 12:05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5"/>
    <m/>
    <s v="Nov  8 2023 12:06PM"/>
    <x v="74"/>
    <x v="73"/>
    <n v="63"/>
    <s v="SACO  240-250 UNIDADES"/>
    <n v="1"/>
    <s v="PRODUCTOS AGROPECUARIOS"/>
    <n v="2"/>
    <x v="0"/>
    <n v="49.43"/>
    <n v="22.47"/>
    <s v="Cebolla Blanca Sin Tallo Mediana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6"/>
    <m/>
    <s v="Nov  8 2023 12:06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6"/>
    <m/>
    <s v="Nov  8 2023 12:06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3"/>
    <m/>
    <s v="Nov  8 2023 12:06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20"/>
    <m/>
    <s v="Nov  8 2023 12:06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0"/>
    <m/>
    <s v="Nov  8 2023 12:07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5"/>
    <m/>
    <s v="Nov  8 2023 12:07PM"/>
    <x v="124"/>
    <x v="120"/>
    <n v="51"/>
    <s v="QUINTAL"/>
    <n v="1"/>
    <s v="PRODUCTOS AGROPECUARIOS"/>
    <n v="2"/>
    <x v="0"/>
    <n v="100"/>
    <n v="45.45"/>
    <s v="Papa Lengua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7"/>
    <m/>
    <s v="Nov  8 2023 12:07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5"/>
    <m/>
    <s v="Nov  8 2023 12:07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 8 2023 12:07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2"/>
    <m/>
    <s v="Nov  8 2023 12:08PM"/>
    <x v="96"/>
    <x v="7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0"/>
    <m/>
    <s v="Nov  8 2023 12:08PM"/>
    <x v="5"/>
    <x v="5"/>
    <n v="51"/>
    <s v="QUINTAL"/>
    <n v="1"/>
    <s v="PRODUCTOS AGROPECUARIOS"/>
    <n v="2"/>
    <x v="0"/>
    <n v="100"/>
    <n v="45.45"/>
    <s v="Zanahoria Grande"/>
    <m/>
    <n v="0"/>
    <n v="8"/>
    <n v="11"/>
    <n v="10"/>
    <x v="2"/>
  </r>
  <r>
    <n v="37617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1"/>
    <m/>
    <s v="Nov  8 2023 12:08PM"/>
    <x v="71"/>
    <x v="70"/>
    <n v="11"/>
    <s v="BOLSA 33-36 LIBRAS"/>
    <n v="1"/>
    <s v="PRODUCTOS AGROPECUARIOS"/>
    <n v="2"/>
    <x v="0"/>
    <n v="34.94"/>
    <n v="15.88"/>
    <s v="Zanahoria Mediana"/>
    <m/>
    <n v="0"/>
    <n v="8"/>
    <n v="11"/>
    <n v="10"/>
    <x v="2"/>
  </r>
  <r>
    <n v="3761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19"/>
    <m/>
    <s v="Nov  8 2023 12:09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0"/>
    <x v="2"/>
  </r>
  <r>
    <n v="3761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7"/>
    <m/>
    <s v="Nov  8 2023 12:10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0"/>
    <x v="2"/>
  </r>
  <r>
    <n v="3761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5"/>
    <m/>
    <s v="Nov  8 2023 12:10PM"/>
    <x v="74"/>
    <x v="73"/>
    <n v="63"/>
    <s v="SACO  240-250 UNIDADES"/>
    <n v="1"/>
    <s v="PRODUCTOS AGROPECUARIOS"/>
    <n v="2"/>
    <x v="0"/>
    <n v="49.43"/>
    <n v="22.47"/>
    <s v="Cebolla Blanca Sin Tallo Mediana"/>
    <m/>
    <n v="0"/>
    <n v="8"/>
    <n v="11"/>
    <n v="10"/>
    <x v="2"/>
  </r>
  <r>
    <n v="3761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32"/>
    <m/>
    <s v="Nov  8 2023 12:10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0"/>
    <x v="2"/>
  </r>
  <r>
    <n v="3761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7"/>
    <m/>
    <s v="Nov  8 2023 12:11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61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5"/>
    <m/>
    <s v="Nov  8 2023 12:11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6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351"/>
    <n v="1"/>
    <n v="19"/>
    <m/>
    <s v="Nov  8 2023 12:12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0"/>
    <x v="2"/>
  </r>
  <r>
    <n v="376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20"/>
    <m/>
    <s v="Nov  8 2023 12:13PM"/>
    <x v="122"/>
    <x v="1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1"/>
    <n v="10"/>
    <x v="2"/>
  </r>
  <r>
    <n v="376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35"/>
    <m/>
    <s v="Nov  8 2023 12:13PM"/>
    <x v="124"/>
    <x v="120"/>
    <n v="51"/>
    <s v="QUINTAL"/>
    <n v="1"/>
    <s v="PRODUCTOS AGROPECUARIOS"/>
    <n v="2"/>
    <x v="0"/>
    <n v="100"/>
    <n v="45.45"/>
    <s v="Papa Lengua Grande"/>
    <m/>
    <n v="0"/>
    <n v="8"/>
    <n v="11"/>
    <n v="10"/>
    <x v="2"/>
  </r>
  <r>
    <n v="376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7"/>
    <m/>
    <s v="Nov  8 2023 12:13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0"/>
    <x v="2"/>
  </r>
  <r>
    <n v="376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5"/>
    <m/>
    <s v="Nov  8 2023 12:13PM"/>
    <x v="67"/>
    <x v="66"/>
    <n v="51"/>
    <s v="QUINTAL"/>
    <n v="1"/>
    <s v="PRODUCTOS AGROPECUARIOS"/>
    <n v="2"/>
    <x v="0"/>
    <n v="100"/>
    <n v="45.45"/>
    <s v="Papa Soloma Mediana"/>
    <m/>
    <n v="0"/>
    <n v="8"/>
    <n v="11"/>
    <n v="10"/>
    <x v="2"/>
  </r>
  <r>
    <n v="376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80"/>
    <m/>
    <s v="Nov  8 2023 12:14PM"/>
    <x v="141"/>
    <x v="1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1"/>
    <n v="10"/>
    <x v="2"/>
  </r>
  <r>
    <n v="376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60"/>
    <m/>
    <s v="Nov  8 2023 12:14PM"/>
    <x v="143"/>
    <x v="1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1"/>
    <n v="10"/>
    <x v="2"/>
  </r>
  <r>
    <n v="376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250"/>
    <m/>
    <s v="Nov  8 2023 12:14PM"/>
    <x v="145"/>
    <x v="1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1"/>
    <n v="10"/>
    <x v="2"/>
  </r>
  <r>
    <n v="376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175"/>
    <m/>
    <s v="Nov  8 2023 12:14PM"/>
    <x v="142"/>
    <x v="13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1"/>
    <n v="10"/>
    <x v="2"/>
  </r>
  <r>
    <n v="3761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19"/>
    <m/>
    <s v="Nov  8 2023 12:16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0"/>
    <x v="2"/>
  </r>
  <r>
    <n v="3761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7"/>
    <m/>
    <s v="Nov  8 2023 12:16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0"/>
    <x v="2"/>
  </r>
  <r>
    <n v="3761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5"/>
    <m/>
    <s v="Nov  8 2023 12:16PM"/>
    <x v="74"/>
    <x v="73"/>
    <n v="63"/>
    <s v="SACO  240-250 UNIDADES"/>
    <n v="1"/>
    <s v="PRODUCTOS AGROPECUARIOS"/>
    <n v="2"/>
    <x v="0"/>
    <n v="49.43"/>
    <n v="22.47"/>
    <s v="Cebolla Blanca Sin Tallo Mediana"/>
    <m/>
    <n v="0"/>
    <n v="8"/>
    <n v="11"/>
    <n v="10"/>
    <x v="2"/>
  </r>
  <r>
    <n v="3761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33"/>
    <m/>
    <s v="Nov  8 2023 12:17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0"/>
    <x v="2"/>
  </r>
  <r>
    <n v="3761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8"/>
    <m/>
    <s v="Nov  8 2023 12:18PM"/>
    <x v="25"/>
    <x v="2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1"/>
    <n v="10"/>
    <x v="2"/>
  </r>
  <r>
    <n v="3761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6"/>
    <m/>
    <s v="Nov  8 2023 12:18PM"/>
    <x v="123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1"/>
    <n v="10"/>
    <x v="2"/>
  </r>
  <r>
    <n v="3761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7"/>
    <m/>
    <s v="Nov  8 2023 12:19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0"/>
    <x v="2"/>
  </r>
  <r>
    <n v="3761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5"/>
    <m/>
    <s v="Nov  8 2023 12:19PM"/>
    <x v="74"/>
    <x v="73"/>
    <n v="63"/>
    <s v="SACO  240-250 UNIDADES"/>
    <n v="1"/>
    <s v="PRODUCTOS AGROPECUARIOS"/>
    <n v="2"/>
    <x v="0"/>
    <n v="49.43"/>
    <n v="22.47"/>
    <s v="Cebolla Blanca Sin Tallo Mediana"/>
    <m/>
    <n v="0"/>
    <n v="8"/>
    <n v="11"/>
    <n v="10"/>
    <x v="2"/>
  </r>
  <r>
    <n v="3761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351"/>
    <n v="1"/>
    <n v="32"/>
    <m/>
    <s v="Nov  8 2023 12:19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0"/>
    <x v="2"/>
  </r>
  <r>
    <n v="3761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20"/>
    <m/>
    <s v="Nov  8 2023 12:20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1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22"/>
    <m/>
    <s v="Nov  8 2023 12:20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20"/>
    <m/>
    <s v="Nov  8 2023 12:22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0"/>
    <x v="2"/>
  </r>
  <r>
    <n v="3761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22"/>
    <m/>
    <s v="Nov  8 2023 12:22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8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20"/>
    <m/>
    <s v="Nov  8 2023 12:23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18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22"/>
    <m/>
    <s v="Nov  8 2023 12:23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8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20"/>
    <m/>
    <s v="Nov  8 2023 12:24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18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22"/>
    <m/>
    <s v="Nov  8 2023 12:24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3"/>
    <m/>
    <s v="Nov  8 2023 12:27PM"/>
    <x v="76"/>
    <x v="75"/>
    <n v="70"/>
    <s v="SACO 170-190 UNIDADES"/>
    <n v="1"/>
    <s v="PRODUCTOS AGROPECUARIOS"/>
    <n v="2"/>
    <x v="0"/>
    <n v="36.4"/>
    <n v="16.55"/>
    <s v="Chile  Verde Mediano"/>
    <m/>
    <n v="0"/>
    <n v="8"/>
    <n v="11"/>
    <n v="10"/>
    <x v="2"/>
  </r>
  <r>
    <n v="3761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0"/>
    <m/>
    <s v="Nov  8 2023 12:27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0"/>
    <x v="2"/>
  </r>
  <r>
    <n v="3761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89"/>
    <n v="1"/>
    <n v="45"/>
    <m/>
    <s v="Nov  8 2023 12:28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0"/>
    <x v="2"/>
  </r>
  <r>
    <n v="37617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3"/>
    <n v="2023"/>
    <n v="60"/>
    <n v="1"/>
    <n v="60"/>
    <m/>
    <s v="Nov  8 2023 12:29PM"/>
    <x v="163"/>
    <x v="158"/>
    <n v="41"/>
    <s v="JABA 30-40 LIBRAS"/>
    <n v="1"/>
    <s v="PRODUCTOS AGROPECUARIOS"/>
    <n v="2"/>
    <x v="0"/>
    <n v="35"/>
    <n v="15.91"/>
    <s v="Loroco"/>
    <m/>
    <n v="0"/>
    <n v="8"/>
    <n v="11"/>
    <n v="10"/>
    <x v="2"/>
  </r>
  <r>
    <n v="3761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100"/>
    <m/>
    <s v="Nov  8 2023 12:30PM"/>
    <x v="77"/>
    <x v="2"/>
    <n v="36"/>
    <s v="CIENTO 800-1000 LIBRAS"/>
    <n v="1"/>
    <s v="PRODUCTOS AGROPECUARIOS"/>
    <n v="2"/>
    <x v="0"/>
    <n v="900"/>
    <n v="409.09"/>
    <s v="Repollo Verde Grande"/>
    <m/>
    <n v="0"/>
    <n v="8"/>
    <n v="11"/>
    <n v="10"/>
    <x v="2"/>
  </r>
  <r>
    <n v="3761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60"/>
    <m/>
    <s v="Nov  8 2023 12:30PM"/>
    <x v="79"/>
    <x v="77"/>
    <n v="35"/>
    <s v="CIENTO 600-700 LIBRAS"/>
    <n v="1"/>
    <s v="PRODUCTOS AGROPECUARIOS"/>
    <n v="2"/>
    <x v="0"/>
    <n v="650"/>
    <n v="295.45"/>
    <s v="Repollo Verde Mediano"/>
    <m/>
    <n v="0"/>
    <n v="8"/>
    <n v="11"/>
    <n v="10"/>
    <x v="2"/>
  </r>
  <r>
    <n v="37616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50"/>
    <m/>
    <s v="Nov  8 2023 12:31PM"/>
    <x v="65"/>
    <x v="64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1"/>
    <n v="10"/>
    <x v="2"/>
  </r>
  <r>
    <n v="37616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13"/>
    <m/>
    <s v="Nov  8 2023 12:31PM"/>
    <x v="22"/>
    <x v="22"/>
    <n v="20"/>
    <s v="CAJA  18-22 TALLOS"/>
    <n v="1"/>
    <s v="PRODUCTOS AGROPECUARIOS"/>
    <n v="2"/>
    <x v="0"/>
    <n v="61.86"/>
    <n v="28.12"/>
    <s v="Apio Grande"/>
    <m/>
    <n v="0"/>
    <n v="8"/>
    <n v="11"/>
    <n v="10"/>
    <x v="2"/>
  </r>
  <r>
    <n v="3761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20"/>
    <m/>
    <s v="Nov  8 2023 12:33PM"/>
    <x v="89"/>
    <x v="86"/>
    <n v="18"/>
    <s v="CAJA   325-350 UNIDADES"/>
    <n v="1"/>
    <s v="PRODUCTOS AGROPECUARIOS"/>
    <n v="2"/>
    <x v="0"/>
    <n v="55.32"/>
    <n v="25.15"/>
    <s v="Tomate de Pasta"/>
    <m/>
    <n v="0"/>
    <n v="8"/>
    <n v="11"/>
    <n v="10"/>
    <x v="2"/>
  </r>
  <r>
    <n v="3761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22"/>
    <m/>
    <s v="Nov  8 2023 12:33PM"/>
    <x v="3"/>
    <x v="3"/>
    <n v="21"/>
    <s v="CAJA  275-300 UNIDADES"/>
    <n v="1"/>
    <s v="PRODUCTOS AGROPECUARIOS"/>
    <n v="2"/>
    <x v="0"/>
    <n v="56.65"/>
    <n v="25.75"/>
    <s v="Tomate de Pasta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4"/>
    <m/>
    <s v="Nov  8 2023 12:34PM"/>
    <x v="83"/>
    <x v="81"/>
    <n v="23"/>
    <s v="CAJA 10 KG 50- 60 UNIDADES"/>
    <n v="1"/>
    <s v="PRODUCTOS AGROPECUARIOS"/>
    <n v="3"/>
    <x v="8"/>
    <n v="22"/>
    <n v="10"/>
    <s v="Aguacate Hass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0"/>
    <m/>
    <s v="Nov  8 2023 12:34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0"/>
    <m/>
    <s v="Nov  8 2023 12:35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"/>
    <m/>
    <s v="Nov  8 2023 12:35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0"/>
    <m/>
    <s v="Nov  8 2023 12:35PM"/>
    <x v="85"/>
    <x v="82"/>
    <n v="42"/>
    <s v="JABA 35-38 LIBRAS"/>
    <n v="1"/>
    <s v="PRODUCTOS AGROPECUARIOS"/>
    <n v="3"/>
    <x v="8"/>
    <n v="36.5"/>
    <n v="16.59"/>
    <s v="Fresa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6"/>
    <m/>
    <s v="Nov  8 2023 12:35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3"/>
    <m/>
    <s v="Nov  8 2023 12:35PM"/>
    <x v="86"/>
    <x v="83"/>
    <n v="39"/>
    <s v="JABA  13-15 UNIDADES"/>
    <n v="1"/>
    <s v="PRODUCTOS AGROPECUARIOS"/>
    <n v="3"/>
    <x v="8"/>
    <n v="35.19"/>
    <n v="16"/>
    <s v="Papaya Tainung Mediana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8"/>
    <m/>
    <s v="Nov  8 2023 12:35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7"/>
    <m/>
    <s v="Nov  8 2023 12:36PM"/>
    <x v="104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0"/>
    <m/>
    <s v="Nov  8 2023 12:36PM"/>
    <x v="55"/>
    <x v="54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8 2023 12:36PM"/>
    <x v="90"/>
    <x v="87"/>
    <n v="10"/>
    <s v="BOLSA 25-30 LIBRAS"/>
    <n v="1"/>
    <s v="PRODUCTOS AGROPECUARIOS"/>
    <n v="3"/>
    <x v="8"/>
    <n v="27.5"/>
    <n v="12.5"/>
    <s v="Guayaba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8 2023 12:36PM"/>
    <x v="56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5"/>
    <m/>
    <s v="Nov  8 2023 12:37PM"/>
    <x v="160"/>
    <x v="155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"/>
    <m/>
    <s v="Nov  8 2023 12:37PM"/>
    <x v="57"/>
    <x v="5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4"/>
    <m/>
    <s v="Nov  8 2023 12:37PM"/>
    <x v="91"/>
    <x v="8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8 2023 12:37PM"/>
    <x v="58"/>
    <x v="57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8 2023 12:37PM"/>
    <x v="92"/>
    <x v="89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5"/>
    <m/>
    <s v="Nov  8 2023 12:37PM"/>
    <x v="164"/>
    <x v="159"/>
    <n v="33"/>
    <s v="CIENTO 40-50 LIBRAS"/>
    <n v="1"/>
    <s v="PRODUCTOS AGROPECUARIOS"/>
    <n v="3"/>
    <x v="8"/>
    <n v="45"/>
    <n v="20.45"/>
    <s v="Mango Verde Grande"/>
    <m/>
    <n v="1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0"/>
    <m/>
    <s v="Nov  8 2023 12:37PM"/>
    <x v="165"/>
    <x v="160"/>
    <n v="32"/>
    <s v="CIENTO 25-30 LIBRAS"/>
    <n v="1"/>
    <s v="PRODUCTOS AGROPECUARIOS"/>
    <n v="3"/>
    <x v="8"/>
    <n v="27.5"/>
    <n v="12.5"/>
    <s v="Mango Verde Mediano"/>
    <m/>
    <n v="1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60"/>
    <m/>
    <s v="Nov  8 2023 12:38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5"/>
    <m/>
    <s v="Nov  8 2023 12:38PM"/>
    <x v="88"/>
    <x v="85"/>
    <n v="56"/>
    <s v="RED  45-50 UNIDADES                                  "/>
    <n v="1"/>
    <s v="PRODUCTOS AGROPECUARIOS"/>
    <n v="3"/>
    <x v="8"/>
    <n v="59"/>
    <n v="26.82"/>
    <s v="Zapote"/>
    <m/>
    <n v="0"/>
    <n v="8"/>
    <n v="11"/>
    <n v="10"/>
    <x v="2"/>
  </r>
  <r>
    <n v="3761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57"/>
    <n v="1"/>
    <n v="35"/>
    <m/>
    <s v="Nov  8 2023 12:38PM"/>
    <x v="93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11"/>
    <n v="10"/>
    <x v="2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23"/>
    <m/>
    <s v="Nov  8 2023 12:40PM"/>
    <x v="83"/>
    <x v="81"/>
    <n v="23"/>
    <s v="CAJA 10 KG 50- 60 UNIDADES"/>
    <n v="1"/>
    <s v="PRODUCTOS AGROPECUARIOS"/>
    <n v="3"/>
    <x v="8"/>
    <n v="22"/>
    <n v="10"/>
    <s v="Aguacate Hass Grande"/>
    <m/>
    <n v="0"/>
    <n v="8"/>
    <n v="11"/>
    <n v="10"/>
    <x v="2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18"/>
    <m/>
    <s v="Nov  8 2023 12:40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0"/>
    <x v="2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0"/>
    <m/>
    <s v="Nov  8 2023 12:40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0"/>
    <x v="2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80"/>
    <m/>
    <s v="Nov  8 2023 12:40PM"/>
    <x v="85"/>
    <x v="82"/>
    <n v="42"/>
    <s v="JABA 35-38 LIBRAS"/>
    <n v="1"/>
    <s v="PRODUCTOS AGROPECUARIOS"/>
    <n v="3"/>
    <x v="8"/>
    <n v="36.5"/>
    <n v="16.59"/>
    <s v="Fresa Grande"/>
    <m/>
    <n v="0"/>
    <n v="8"/>
    <n v="11"/>
    <n v="10"/>
    <x v="2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34"/>
    <m/>
    <s v="Nov  8 2023 12:40PM"/>
    <x v="27"/>
    <x v="27"/>
    <n v="51"/>
    <s v="QUINTAL"/>
    <n v="2"/>
    <s v="INSUMOS AGRICOLAS"/>
    <n v="11"/>
    <x v="3"/>
    <n v="0"/>
    <n v="0"/>
    <m/>
    <s v="FINAL ENGORDE "/>
    <n v="0"/>
    <n v="8"/>
    <n v="11"/>
    <n v="1"/>
    <x v="0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5"/>
    <m/>
    <s v="Nov  8 2023 12:40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0"/>
    <x v="2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3"/>
    <m/>
    <s v="Nov  8 2023 12:40PM"/>
    <x v="86"/>
    <x v="83"/>
    <n v="39"/>
    <s v="JABA  13-15 UNIDADES"/>
    <n v="1"/>
    <s v="PRODUCTOS AGROPECUARIOS"/>
    <n v="3"/>
    <x v="8"/>
    <n v="35.19"/>
    <n v="16"/>
    <s v="Papaya Tainung Mediana"/>
    <m/>
    <n v="0"/>
    <n v="8"/>
    <n v="11"/>
    <n v="10"/>
    <x v="2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60"/>
    <m/>
    <s v="Nov  8 2023 12:41PM"/>
    <x v="87"/>
    <x v="84"/>
    <n v="52"/>
    <s v="QUINTAL "/>
    <n v="1"/>
    <s v="PRODUCTOS AGROPECUARIOS"/>
    <n v="3"/>
    <x v="8"/>
    <n v="100"/>
    <n v="45.45"/>
    <s v="Tamarindo sin Cáscara"/>
    <m/>
    <n v="0"/>
    <n v="8"/>
    <n v="11"/>
    <n v="10"/>
    <x v="2"/>
  </r>
  <r>
    <n v="376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26"/>
    <m/>
    <s v="Nov  8 2023 12:41PM"/>
    <x v="88"/>
    <x v="85"/>
    <n v="56"/>
    <s v="RED  45-50 UNIDADES                                  "/>
    <n v="1"/>
    <s v="PRODUCTOS AGROPECUARIOS"/>
    <n v="3"/>
    <x v="8"/>
    <n v="59"/>
    <n v="26.82"/>
    <s v="Zapote"/>
    <m/>
    <n v="0"/>
    <n v="8"/>
    <n v="11"/>
    <n v="10"/>
    <x v="2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34.5"/>
    <m/>
    <s v="Nov  8 2023 12:41PM"/>
    <x v="28"/>
    <x v="28"/>
    <n v="51"/>
    <s v="QUINTAL"/>
    <n v="2"/>
    <s v="INSUMOS AGRICOLAS"/>
    <n v="11"/>
    <x v="3"/>
    <n v="0"/>
    <n v="0"/>
    <m/>
    <s v="INICIO ENGORDE "/>
    <n v="0"/>
    <n v="8"/>
    <n v="11"/>
    <n v="1"/>
    <x v="0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11"/>
    <m/>
    <s v="Nov  8 2023 12:42PM"/>
    <x v="40"/>
    <x v="39"/>
    <n v="47"/>
    <s v="LITRO"/>
    <n v="2"/>
    <s v="INSUMOS AGRICOLAS"/>
    <n v="15"/>
    <x v="7"/>
    <n v="0"/>
    <n v="0"/>
    <m/>
    <s v="BAYFOLAN FORTE"/>
    <n v="0"/>
    <n v="8"/>
    <n v="11"/>
    <n v="1"/>
    <x v="0"/>
  </r>
  <r>
    <n v="376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4"/>
    <m/>
    <s v="Nov  8 2023 12:42PM"/>
    <x v="83"/>
    <x v="81"/>
    <n v="23"/>
    <s v="CAJA 10 KG 50- 60 UNIDADES"/>
    <n v="1"/>
    <s v="PRODUCTOS AGROPECUARIOS"/>
    <n v="3"/>
    <x v="8"/>
    <n v="22"/>
    <n v="10"/>
    <s v="Aguacate Hass Grande"/>
    <m/>
    <n v="0"/>
    <n v="8"/>
    <n v="11"/>
    <n v="10"/>
    <x v="2"/>
  </r>
  <r>
    <n v="376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0"/>
    <m/>
    <s v="Nov  8 2023 12:42PM"/>
    <x v="53"/>
    <x v="52"/>
    <n v="24"/>
    <s v="CAJA 10 KG 60-70 UNIDADES"/>
    <n v="1"/>
    <s v="PRODUCTOS AGROPECUARIOS"/>
    <n v="3"/>
    <x v="8"/>
    <n v="22"/>
    <n v="10"/>
    <s v="Aguacate Hass Mediano"/>
    <m/>
    <n v="0"/>
    <n v="8"/>
    <n v="11"/>
    <n v="10"/>
    <x v="2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38"/>
    <m/>
    <s v="Nov  8 2023 12:42PM"/>
    <x v="42"/>
    <x v="41"/>
    <n v="77"/>
    <s v="SACO DE 100 LB"/>
    <n v="2"/>
    <s v="INSUMOS AGRICOLAS"/>
    <n v="15"/>
    <x v="7"/>
    <n v="0"/>
    <n v="0"/>
    <m/>
    <s v="FÓRMULA 15-15-15 100 LBS"/>
    <n v="0"/>
    <n v="8"/>
    <n v="11"/>
    <n v="1"/>
    <x v="0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20"/>
    <m/>
    <s v="Nov  8 2023 12:42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"/>
    <x v="0"/>
  </r>
  <r>
    <n v="376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0"/>
    <m/>
    <s v="Nov  8 2023 12:42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0"/>
    <x v="2"/>
  </r>
  <r>
    <n v="376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5"/>
    <m/>
    <s v="Nov  8 2023 12:42PM"/>
    <x v="61"/>
    <x v="60"/>
    <n v="38"/>
    <s v="JABA  10-12 UNIDADES"/>
    <n v="1"/>
    <s v="PRODUCTOS AGROPECUARIOS"/>
    <n v="3"/>
    <x v="8"/>
    <n v="35.04"/>
    <n v="15.93"/>
    <s v="Papaya Tainung Grande"/>
    <m/>
    <n v="0"/>
    <n v="8"/>
    <n v="11"/>
    <n v="10"/>
    <x v="2"/>
  </r>
  <r>
    <n v="376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3"/>
    <m/>
    <s v="Nov  8 2023 12:42PM"/>
    <x v="86"/>
    <x v="83"/>
    <n v="39"/>
    <s v="JABA  13-15 UNIDADES"/>
    <n v="1"/>
    <s v="PRODUCTOS AGROPECUARIOS"/>
    <n v="3"/>
    <x v="8"/>
    <n v="35.19"/>
    <n v="16"/>
    <s v="Papaya Tainung Mediana"/>
    <m/>
    <n v="0"/>
    <n v="8"/>
    <n v="11"/>
    <n v="10"/>
    <x v="2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7"/>
    <m/>
    <s v="Nov  8 2023 12:43PM"/>
    <x v="147"/>
    <x v="142"/>
    <n v="15"/>
    <s v="BOLSA DE 400 GR"/>
    <n v="2"/>
    <s v="INSUMOS AGRICOLAS"/>
    <n v="16"/>
    <x v="15"/>
    <n v="0"/>
    <n v="0"/>
    <m/>
    <s v="MANCOZEB"/>
    <n v="0"/>
    <n v="8"/>
    <n v="11"/>
    <n v="1"/>
    <x v="0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8"/>
    <m/>
    <s v="Nov  8 2023 12:43PM"/>
    <x v="148"/>
    <x v="143"/>
    <n v="84"/>
    <s v="SOBRE 750 GRAMOS"/>
    <n v="2"/>
    <s v="INSUMOS AGRICOLAS"/>
    <n v="16"/>
    <x v="15"/>
    <n v="0"/>
    <n v="0"/>
    <m/>
    <s v="ANTRACOL 70 WP"/>
    <n v="0"/>
    <n v="8"/>
    <n v="11"/>
    <n v="1"/>
    <x v="0"/>
  </r>
  <r>
    <n v="37544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1"/>
    <s v="NOVIEMBRE"/>
    <n v="1"/>
    <s v="ADELMO URBINA"/>
    <n v="2023"/>
    <n v="2023"/>
    <n v="60"/>
    <n v="1"/>
    <n v="4.75"/>
    <m/>
    <s v="Nov  8 2023 12:43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"/>
    <x v="0"/>
  </r>
  <r>
    <n v="37544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1"/>
    <s v="NOVIEMBRE"/>
    <n v="1"/>
    <s v="ADELMO URBINA"/>
    <n v="2023"/>
    <n v="2023"/>
    <n v="60"/>
    <n v="1"/>
    <n v="4.5"/>
    <m/>
    <s v="Nov  8 2023 12:43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1"/>
    <x v="0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7"/>
    <m/>
    <s v="Nov  8 2023 12:43PM"/>
    <x v="149"/>
    <x v="144"/>
    <n v="47"/>
    <s v="LITRO"/>
    <n v="2"/>
    <s v="INSUMOS AGRICOLAS"/>
    <n v="17"/>
    <x v="16"/>
    <n v="0"/>
    <n v="0"/>
    <m/>
    <s v="HEDONAL 60 SL"/>
    <n v="0"/>
    <n v="8"/>
    <n v="11"/>
    <n v="1"/>
    <x v="0"/>
  </r>
  <r>
    <n v="37616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89"/>
    <n v="1"/>
    <n v="12"/>
    <m/>
    <s v="Nov  8 2023 12:43PM"/>
    <x v="94"/>
    <x v="91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11"/>
    <n v="10"/>
    <x v="2"/>
  </r>
  <r>
    <n v="37616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89"/>
    <n v="1"/>
    <n v="18"/>
    <m/>
    <s v="Nov  8 2023 12:44PM"/>
    <x v="59"/>
    <x v="5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11"/>
    <n v="10"/>
    <x v="2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8"/>
    <m/>
    <s v="Nov  8 2023 12:44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"/>
    <x v="0"/>
  </r>
  <r>
    <n v="37616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89"/>
    <n v="1"/>
    <n v="16"/>
    <m/>
    <s v="Nov  8 2023 12:44PM"/>
    <x v="60"/>
    <x v="5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8"/>
    <n v="11"/>
    <n v="10"/>
    <x v="2"/>
  </r>
  <r>
    <n v="37616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89"/>
    <n v="1"/>
    <n v="18"/>
    <m/>
    <s v="Nov  8 2023 12:44PM"/>
    <x v="95"/>
    <x v="92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8"/>
    <n v="11"/>
    <n v="10"/>
    <x v="2"/>
  </r>
  <r>
    <n v="37555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1"/>
    <s v="NOVIEMBRE"/>
    <n v="1"/>
    <s v="ADELMO URBINA"/>
    <n v="2023"/>
    <n v="2023"/>
    <n v="60"/>
    <n v="1"/>
    <n v="5.5"/>
    <m/>
    <s v="Nov  8 2023 12:44PM"/>
    <x v="151"/>
    <x v="146"/>
    <n v="47"/>
    <s v="LITRO"/>
    <n v="2"/>
    <s v="INSUMOS AGRICOLAS"/>
    <n v="17"/>
    <x v="16"/>
    <n v="0"/>
    <n v="0"/>
    <m/>
    <s v="GRAMOXONE 20 SL"/>
    <n v="0"/>
    <n v="8"/>
    <n v="11"/>
    <n v="1"/>
    <x v="0"/>
  </r>
  <r>
    <n v="3761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0"/>
    <m/>
    <s v="Nov  8 2023 12:45PM"/>
    <x v="54"/>
    <x v="53"/>
    <n v="27"/>
    <s v="CAJA 40 LIBRAS 90-100 UNIDADES"/>
    <n v="1"/>
    <s v="PRODUCTOS AGROPECUARIOS"/>
    <n v="3"/>
    <x v="8"/>
    <n v="40"/>
    <n v="18.18"/>
    <s v="Banano Maduro Grande Caja"/>
    <m/>
    <n v="0"/>
    <n v="8"/>
    <n v="11"/>
    <n v="10"/>
    <x v="2"/>
  </r>
  <r>
    <n v="37545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1"/>
    <s v="NOVIEMBRE"/>
    <n v="1"/>
    <s v="ADELMO URBINA"/>
    <n v="2023"/>
    <n v="2023"/>
    <n v="60"/>
    <n v="1"/>
    <n v="4.75"/>
    <m/>
    <s v="Nov  8 2023 12:45PM"/>
    <x v="97"/>
    <x v="93"/>
    <n v="29"/>
    <s v="CARTON 30 UNIDADES"/>
    <n v="1"/>
    <s v="PRODUCTOS AGROPECUARIOS"/>
    <n v="8"/>
    <x v="9"/>
    <n v="3.75"/>
    <n v="1.7"/>
    <s v="Huevo Grande Cartón"/>
    <m/>
    <n v="0"/>
    <n v="8"/>
    <n v="11"/>
    <n v="1"/>
    <x v="0"/>
  </r>
  <r>
    <n v="3761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8"/>
    <m/>
    <s v="Nov  8 2023 12:45PM"/>
    <x v="84"/>
    <x v="53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11"/>
    <n v="10"/>
    <x v="2"/>
  </r>
  <r>
    <n v="37545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1"/>
    <s v="NOVIEMBRE"/>
    <n v="1"/>
    <s v="ADELMO URBINA"/>
    <n v="2023"/>
    <n v="2023"/>
    <n v="60"/>
    <n v="1"/>
    <n v="4.5"/>
    <m/>
    <s v="Nov  8 2023 12:45PM"/>
    <x v="98"/>
    <x v="94"/>
    <n v="29"/>
    <s v="CARTON 30 UNIDADES"/>
    <n v="1"/>
    <s v="PRODUCTOS AGROPECUARIOS"/>
    <n v="8"/>
    <x v="9"/>
    <n v="3.25"/>
    <n v="1.48"/>
    <s v="Huevo Mediano Cartón"/>
    <m/>
    <n v="0"/>
    <n v="8"/>
    <n v="11"/>
    <n v="1"/>
    <x v="0"/>
  </r>
  <r>
    <n v="3761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27"/>
    <m/>
    <s v="Nov  8 2023 12:45PM"/>
    <x v="64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11"/>
    <n v="10"/>
    <x v="2"/>
  </r>
  <r>
    <n v="37543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3"/>
    <n v="2023"/>
    <n v="157"/>
    <n v="1"/>
    <n v="105"/>
    <n v="1.2"/>
    <s v="Nov  8 2023 12:45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"/>
    <x v="0"/>
  </r>
  <r>
    <n v="3761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6"/>
    <m/>
    <s v="Nov  8 2023 12:45PM"/>
    <x v="104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11"/>
    <n v="10"/>
    <x v="2"/>
  </r>
  <r>
    <n v="37543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3"/>
    <n v="2023"/>
    <n v="157"/>
    <n v="1"/>
    <n v="105"/>
    <n v="1.2"/>
    <s v="Nov  8 2023 12:45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"/>
    <x v="0"/>
  </r>
  <r>
    <n v="37543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3"/>
    <n v="2023"/>
    <n v="60"/>
    <n v="1"/>
    <n v="25"/>
    <n v="0.35"/>
    <s v="Nov  8 2023 12:45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3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3"/>
    <n v="2023"/>
    <n v="60"/>
    <n v="1"/>
    <n v="20"/>
    <n v="0.25"/>
    <s v="Nov  8 2023 12:46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34.5"/>
    <m/>
    <s v="Nov  8 2023 12:46PM"/>
    <x v="27"/>
    <x v="27"/>
    <n v="51"/>
    <s v="QUINTAL"/>
    <n v="2"/>
    <s v="INSUMOS AGRICOLAS"/>
    <n v="11"/>
    <x v="3"/>
    <n v="0"/>
    <n v="0"/>
    <m/>
    <s v="FINAL ENGORDE "/>
    <n v="0"/>
    <n v="8"/>
    <n v="11"/>
    <n v="1"/>
    <x v="0"/>
  </r>
  <r>
    <n v="37617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48"/>
    <n v="1"/>
    <n v="200"/>
    <m/>
    <s v="Nov  8 2023 12:47PM"/>
    <x v="62"/>
    <x v="6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11"/>
    <n v="10"/>
    <x v="2"/>
  </r>
  <r>
    <n v="37543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3"/>
    <n v="2023"/>
    <n v="157"/>
    <n v="1"/>
    <n v="105"/>
    <n v="1.2"/>
    <s v="Nov  8 2023 12:47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35"/>
    <m/>
    <s v="Nov  8 2023 12:47PM"/>
    <x v="28"/>
    <x v="28"/>
    <n v="51"/>
    <s v="QUINTAL"/>
    <n v="2"/>
    <s v="INSUMOS AGRICOLAS"/>
    <n v="11"/>
    <x v="3"/>
    <n v="0"/>
    <n v="0"/>
    <m/>
    <s v="INICIO ENGORDE "/>
    <n v="0"/>
    <n v="8"/>
    <n v="11"/>
    <n v="1"/>
    <x v="0"/>
  </r>
  <r>
    <n v="37543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3"/>
    <n v="2023"/>
    <n v="60"/>
    <n v="1"/>
    <n v="110"/>
    <n v="1.3"/>
    <s v="Nov  8 2023 12:47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"/>
    <x v="0"/>
  </r>
  <r>
    <n v="37617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48"/>
    <n v="1"/>
    <n v="150"/>
    <m/>
    <s v="Nov  8 2023 12:47PM"/>
    <x v="116"/>
    <x v="112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8"/>
    <n v="11"/>
    <n v="10"/>
    <x v="2"/>
  </r>
  <r>
    <n v="37544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1"/>
    <s v="NOVIEMBRE"/>
    <n v="1"/>
    <s v="ADELMO URBINA"/>
    <n v="2023"/>
    <n v="2023"/>
    <n v="60"/>
    <n v="1"/>
    <n v="1.3"/>
    <m/>
    <s v="Nov  8 2023 12:47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"/>
    <x v="0"/>
  </r>
  <r>
    <n v="37544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1"/>
    <s v="NOVIEMBRE"/>
    <n v="1"/>
    <s v="ADELMO URBINA"/>
    <n v="2023"/>
    <n v="2023"/>
    <n v="60"/>
    <n v="1"/>
    <n v="1.7"/>
    <m/>
    <s v="Nov  8 2023 12:47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"/>
    <x v="0"/>
  </r>
  <r>
    <n v="37543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3"/>
    <n v="2023"/>
    <n v="157"/>
    <n v="1"/>
    <n v="105"/>
    <n v="1.2"/>
    <s v="Nov  8 2023 12:47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"/>
    <x v="0"/>
  </r>
  <r>
    <n v="37617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25"/>
    <m/>
    <s v="Nov  8 2023 12:47PM"/>
    <x v="63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11"/>
    <n v="10"/>
    <x v="2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32"/>
    <m/>
    <s v="Nov  8 2023 12:47PM"/>
    <x v="30"/>
    <x v="30"/>
    <n v="51"/>
    <s v="QUINTAL"/>
    <n v="2"/>
    <s v="INSUMOS AGRICOLAS"/>
    <n v="12"/>
    <x v="4"/>
    <n v="0"/>
    <n v="0"/>
    <m/>
    <s v="ALIPONEDORAS 1 (PONEDORAS)"/>
    <n v="0"/>
    <n v="8"/>
    <n v="11"/>
    <n v="1"/>
    <x v="0"/>
  </r>
  <r>
    <n v="37543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3"/>
    <n v="2023"/>
    <n v="60"/>
    <n v="1"/>
    <n v="106"/>
    <n v="1.25"/>
    <s v="Nov  8 2023 12:47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3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3"/>
    <n v="2023"/>
    <n v="60"/>
    <n v="1"/>
    <n v="23"/>
    <n v="0.3"/>
    <s v="Nov  8 2023 12:47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3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3"/>
    <n v="2023"/>
    <n v="60"/>
    <n v="1"/>
    <n v="16"/>
    <n v="0.25"/>
    <s v="Nov  8 2023 12:47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34.5"/>
    <m/>
    <s v="Nov  8 2023 12:48PM"/>
    <x v="34"/>
    <x v="29"/>
    <n v="51"/>
    <s v="QUINTAL"/>
    <n v="2"/>
    <s v="INSUMOS AGRICOLAS"/>
    <n v="14"/>
    <x v="6"/>
    <n v="0"/>
    <n v="0"/>
    <m/>
    <s v="VITA CERDO 2"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34.5"/>
    <m/>
    <s v="Nov  8 2023 12:48PM"/>
    <x v="36"/>
    <x v="35"/>
    <n v="51"/>
    <s v="QUINTAL"/>
    <n v="2"/>
    <s v="INSUMOS AGRICOLAS"/>
    <n v="14"/>
    <x v="6"/>
    <n v="0"/>
    <n v="0"/>
    <m/>
    <s v="VITA CERDO 3"/>
    <n v="0"/>
    <n v="8"/>
    <n v="11"/>
    <n v="1"/>
    <x v="0"/>
  </r>
  <r>
    <n v="37617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3"/>
    <n v="2023"/>
    <n v="157"/>
    <n v="1"/>
    <n v="35"/>
    <m/>
    <s v="Nov  8 2023 12:48PM"/>
    <x v="93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11"/>
    <n v="10"/>
    <x v="2"/>
  </r>
  <r>
    <n v="37544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1"/>
    <s v="NOVIEMBRE"/>
    <n v="1"/>
    <s v="ADELMO URBINA"/>
    <n v="2023"/>
    <n v="2023"/>
    <n v="60"/>
    <n v="1"/>
    <n v="1.4"/>
    <m/>
    <s v="Nov  8 2023 12:48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9"/>
    <m/>
    <s v="Nov  8 2023 12:48PM"/>
    <x v="40"/>
    <x v="39"/>
    <n v="47"/>
    <s v="LITRO"/>
    <n v="2"/>
    <s v="INSUMOS AGRICOLAS"/>
    <n v="15"/>
    <x v="7"/>
    <n v="0"/>
    <n v="0"/>
    <m/>
    <s v="BAYFOLAN FORTE"/>
    <n v="0"/>
    <n v="8"/>
    <n v="11"/>
    <n v="1"/>
    <x v="0"/>
  </r>
  <r>
    <n v="37544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1"/>
    <s v="NOVIEMBRE"/>
    <n v="1"/>
    <s v="ADELMO URBINA"/>
    <n v="2023"/>
    <n v="2023"/>
    <n v="60"/>
    <n v="1"/>
    <n v="1.8"/>
    <m/>
    <s v="Nov  8 2023 12:48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36"/>
    <m/>
    <s v="Nov  8 2023 12:49PM"/>
    <x v="43"/>
    <x v="42"/>
    <n v="77"/>
    <s v="SACO DE 100 LB"/>
    <n v="2"/>
    <s v="INSUMOS AGRICOLAS"/>
    <n v="15"/>
    <x v="7"/>
    <n v="0"/>
    <n v="0"/>
    <m/>
    <s v="FÓRMULA 16-20-0 100 LBS"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27"/>
    <m/>
    <s v="Nov  8 2023 12:49PM"/>
    <x v="44"/>
    <x v="43"/>
    <n v="47"/>
    <s v="LITRO"/>
    <n v="2"/>
    <s v="INSUMOS AGRICOLAS"/>
    <n v="15"/>
    <x v="7"/>
    <n v="0"/>
    <n v="0"/>
    <m/>
    <s v="METALOZATO MULTIMINERAL"/>
    <n v="0"/>
    <n v="8"/>
    <n v="11"/>
    <n v="1"/>
    <x v="0"/>
  </r>
  <r>
    <n v="37616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3"/>
    <n v="2023"/>
    <n v="60"/>
    <n v="1"/>
    <n v="18"/>
    <m/>
    <s v="Nov  8 2023 12:49PM"/>
    <x v="153"/>
    <x v="148"/>
    <n v="40"/>
    <s v="JABA 12 UNIDADES"/>
    <n v="1"/>
    <s v="PRODUCTOS AGROPECUARIOS"/>
    <n v="3"/>
    <x v="8"/>
    <n v="47.04"/>
    <n v="21.38"/>
    <s v="Papaya Red Lady Grande"/>
    <m/>
    <n v="0"/>
    <n v="8"/>
    <n v="11"/>
    <n v="10"/>
    <x v="2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21"/>
    <m/>
    <s v="Nov  8 2023 12:49PM"/>
    <x v="46"/>
    <x v="45"/>
    <n v="77"/>
    <s v="SACO DE 100 LB"/>
    <n v="2"/>
    <s v="INSUMOS AGRICOLAS"/>
    <n v="15"/>
    <x v="7"/>
    <n v="0"/>
    <n v="0"/>
    <m/>
    <s v="SULFATO DE AMONIO 21%N 100 LBS"/>
    <n v="0"/>
    <n v="8"/>
    <n v="11"/>
    <n v="1"/>
    <x v="0"/>
  </r>
  <r>
    <n v="37545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1"/>
    <s v="NOVIEMBRE"/>
    <n v="1"/>
    <s v="ADELMO URBINA"/>
    <n v="2023"/>
    <n v="2023"/>
    <n v="60"/>
    <n v="1"/>
    <n v="1.3"/>
    <m/>
    <s v="Nov  8 2023 12:49PM"/>
    <x v="102"/>
    <x v="98"/>
    <n v="45"/>
    <s v="LIBRA"/>
    <n v="1"/>
    <s v="PRODUCTOS AGROPECUARIOS"/>
    <n v="7"/>
    <x v="10"/>
    <n v="1"/>
    <n v="0.45"/>
    <s v="Pollo, Muslos"/>
    <m/>
    <n v="0"/>
    <n v="8"/>
    <n v="11"/>
    <n v="1"/>
    <x v="0"/>
  </r>
  <r>
    <n v="37545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1"/>
    <s v="NOVIEMBRE"/>
    <n v="1"/>
    <s v="ADELMO URBINA"/>
    <n v="2023"/>
    <n v="2023"/>
    <n v="60"/>
    <n v="1"/>
    <n v="1.7"/>
    <m/>
    <s v="Nov  8 2023 12:49PM"/>
    <x v="103"/>
    <x v="99"/>
    <n v="45"/>
    <s v="LIBRA"/>
    <n v="1"/>
    <s v="PRODUCTOS AGROPECUARIOS"/>
    <n v="7"/>
    <x v="10"/>
    <n v="1"/>
    <n v="0.45"/>
    <s v="Pollo, Pechuga"/>
    <m/>
    <n v="0"/>
    <n v="8"/>
    <n v="11"/>
    <n v="1"/>
    <x v="0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6"/>
    <m/>
    <s v="Nov  8 2023 12:50PM"/>
    <x v="149"/>
    <x v="144"/>
    <n v="47"/>
    <s v="LITRO"/>
    <n v="2"/>
    <s v="INSUMOS AGRICOLAS"/>
    <n v="17"/>
    <x v="16"/>
    <n v="0"/>
    <n v="0"/>
    <m/>
    <s v="HEDONAL 60 SL"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1.25"/>
    <m/>
    <s v="Nov  8 2023 12:50PM"/>
    <x v="127"/>
    <x v="122"/>
    <n v="45"/>
    <s v="LIBRA"/>
    <n v="1"/>
    <s v="PRODUCTOS AGROPECUARIOS"/>
    <n v="10"/>
    <x v="14"/>
    <n v="1"/>
    <n v="0.45"/>
    <s v="Bagre"/>
    <m/>
    <n v="0"/>
    <n v="8"/>
    <n v="11"/>
    <n v="10"/>
    <x v="2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7"/>
    <m/>
    <s v="Nov  8 2023 12:50PM"/>
    <x v="150"/>
    <x v="145"/>
    <n v="14"/>
    <s v="BOLSA 700 GRAMOS"/>
    <n v="2"/>
    <s v="INSUMOS AGRICOLAS"/>
    <n v="17"/>
    <x v="16"/>
    <n v="0"/>
    <n v="0"/>
    <m/>
    <s v="GESAPRIM"/>
    <n v="0"/>
    <n v="8"/>
    <n v="11"/>
    <n v="1"/>
    <x v="0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231"/>
    <n v="1"/>
    <n v="48"/>
    <n v="0.6"/>
    <s v="Nov  8 2023 12:50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3.75"/>
    <m/>
    <s v="Nov  8 2023 12:50PM"/>
    <x v="128"/>
    <x v="123"/>
    <n v="45"/>
    <s v="LIBRA"/>
    <n v="1"/>
    <s v="PRODUCTOS AGROPECUARIOS"/>
    <n v="10"/>
    <x v="14"/>
    <n v="1"/>
    <n v="0.45"/>
    <s v="Boca colorada mediano"/>
    <m/>
    <n v="0"/>
    <n v="8"/>
    <n v="11"/>
    <n v="10"/>
    <x v="2"/>
  </r>
  <r>
    <n v="37555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1"/>
    <s v="NOVIEMBRE"/>
    <n v="1"/>
    <s v="ADELMO URBINA"/>
    <n v="2023"/>
    <n v="2023"/>
    <n v="60"/>
    <n v="1"/>
    <n v="6"/>
    <m/>
    <s v="Nov  8 2023 12:50PM"/>
    <x v="151"/>
    <x v="146"/>
    <n v="47"/>
    <s v="LITRO"/>
    <n v="2"/>
    <s v="INSUMOS AGRICOLAS"/>
    <n v="17"/>
    <x v="16"/>
    <n v="0"/>
    <n v="0"/>
    <m/>
    <s v="GRAMOXONE 20 SL"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3.75"/>
    <m/>
    <s v="Nov  8 2023 12:50PM"/>
    <x v="129"/>
    <x v="124"/>
    <n v="45"/>
    <s v="LIBRA"/>
    <n v="1"/>
    <s v="PRODUCTOS AGROPECUARIOS"/>
    <n v="10"/>
    <x v="14"/>
    <n v="1"/>
    <n v="0.45"/>
    <s v="Camaron cultivado"/>
    <m/>
    <n v="0"/>
    <n v="8"/>
    <n v="11"/>
    <n v="10"/>
    <x v="2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157"/>
    <n v="1"/>
    <n v="105"/>
    <n v="1.2"/>
    <s v="Nov  8 2023 12:50PM"/>
    <x v="6"/>
    <x v="6"/>
    <n v="51"/>
    <s v="QUINTAL"/>
    <n v="1"/>
    <s v="PRODUCTOS AGROPECUARIOS"/>
    <n v="1"/>
    <x v="1"/>
    <n v="100"/>
    <n v="45.45"/>
    <s v="Frijol Rojo Importado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3.75"/>
    <m/>
    <s v="Nov  8 2023 12:50PM"/>
    <x v="131"/>
    <x v="126"/>
    <n v="45"/>
    <s v="LIBRA"/>
    <n v="1"/>
    <s v="PRODUCTOS AGROPECUARIOS"/>
    <n v="10"/>
    <x v="14"/>
    <n v="1"/>
    <n v="0.45"/>
    <s v="Cola de camaron"/>
    <m/>
    <n v="0"/>
    <n v="8"/>
    <n v="11"/>
    <n v="10"/>
    <x v="2"/>
  </r>
  <r>
    <n v="37545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3"/>
    <n v="2023"/>
    <n v="60"/>
    <n v="1"/>
    <n v="3.5"/>
    <m/>
    <s v="Nov  8 2023 12:50PM"/>
    <x v="117"/>
    <x v="113"/>
    <n v="16"/>
    <s v="BOTELLA"/>
    <n v="1"/>
    <s v="PRODUCTOS AGROPECUARIOS"/>
    <n v="9"/>
    <x v="13"/>
    <n v="1.6"/>
    <n v="0.73"/>
    <s v="Crema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3"/>
    <m/>
    <s v="Nov  8 2023 12:50PM"/>
    <x v="132"/>
    <x v="127"/>
    <n v="45"/>
    <s v="LIBRA"/>
    <n v="1"/>
    <s v="PRODUCTOS AGROPECUARIOS"/>
    <n v="10"/>
    <x v="14"/>
    <n v="1"/>
    <n v="0.45"/>
    <s v="Corvina"/>
    <m/>
    <n v="0"/>
    <n v="8"/>
    <n v="11"/>
    <n v="10"/>
    <x v="2"/>
  </r>
  <r>
    <n v="37545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3"/>
    <n v="2023"/>
    <n v="60"/>
    <n v="1"/>
    <n v="2.8"/>
    <m/>
    <s v="Nov  8 2023 12:51PM"/>
    <x v="118"/>
    <x v="114"/>
    <n v="45"/>
    <s v="LIBRA"/>
    <n v="1"/>
    <s v="PRODUCTOS AGROPECUARIOS"/>
    <n v="9"/>
    <x v="13"/>
    <n v="1"/>
    <n v="0.45"/>
    <s v="Quesillo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3"/>
    <m/>
    <s v="Nov  8 2023 12:51PM"/>
    <x v="133"/>
    <x v="128"/>
    <n v="45"/>
    <s v="LIBRA"/>
    <n v="1"/>
    <s v="PRODUCTOS AGROPECUARIOS"/>
    <n v="10"/>
    <x v="14"/>
    <n v="1"/>
    <n v="0.45"/>
    <s v="Lonja de dorado"/>
    <m/>
    <n v="0"/>
    <n v="8"/>
    <n v="11"/>
    <n v="10"/>
    <x v="2"/>
  </r>
  <r>
    <n v="37545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3"/>
    <n v="2023"/>
    <n v="60"/>
    <n v="1"/>
    <n v="4.25"/>
    <m/>
    <s v="Nov  8 2023 12:51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5"/>
    <m/>
    <s v="Nov  8 2023 12:51PM"/>
    <x v="134"/>
    <x v="129"/>
    <n v="45"/>
    <s v="LIBRA"/>
    <n v="1"/>
    <s v="PRODUCTOS AGROPECUARIOS"/>
    <n v="10"/>
    <x v="14"/>
    <n v="1"/>
    <n v="0.45"/>
    <s v="Lonja de boca colorada"/>
    <m/>
    <n v="0"/>
    <n v="8"/>
    <n v="11"/>
    <n v="10"/>
    <x v="2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157"/>
    <n v="1"/>
    <n v="105"/>
    <n v="1.2"/>
    <s v="Nov  8 2023 12:51PM"/>
    <x v="8"/>
    <x v="8"/>
    <n v="51"/>
    <s v="QUINTAL"/>
    <n v="1"/>
    <s v="PRODUCTOS AGROPECUARIOS"/>
    <n v="1"/>
    <x v="1"/>
    <n v="100"/>
    <n v="45.45"/>
    <s v="Frijol Tinto Importado"/>
    <m/>
    <n v="0"/>
    <n v="8"/>
    <n v="11"/>
    <n v="1"/>
    <x v="0"/>
  </r>
  <r>
    <n v="37545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3"/>
    <n v="2023"/>
    <n v="60"/>
    <n v="1"/>
    <n v="1.6"/>
    <m/>
    <s v="Nov  8 2023 12:51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3.5"/>
    <m/>
    <s v="Nov  8 2023 12:51PM"/>
    <x v="135"/>
    <x v="130"/>
    <n v="45"/>
    <s v="LIBRA"/>
    <n v="1"/>
    <s v="PRODUCTOS AGROPECUARIOS"/>
    <n v="10"/>
    <x v="14"/>
    <n v="1"/>
    <n v="0.45"/>
    <s v="Lonja de tiburón"/>
    <m/>
    <n v="0"/>
    <n v="8"/>
    <n v="11"/>
    <n v="10"/>
    <x v="2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n v="108"/>
    <n v="1.25"/>
    <s v="Nov  8 2023 12:51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n v="100"/>
    <n v="1.1499999999999999"/>
    <s v="Nov  8 2023 12:51PM"/>
    <x v="11"/>
    <x v="11"/>
    <n v="51"/>
    <s v="QUINTAL"/>
    <n v="1"/>
    <s v="PRODUCTOS AGROPECUARIOS"/>
    <n v="1"/>
    <x v="1"/>
    <n v="100"/>
    <n v="45.45"/>
    <s v="Frijol Negro"/>
    <m/>
    <n v="0"/>
    <n v="8"/>
    <n v="11"/>
    <n v="1"/>
    <x v="0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n v="24"/>
    <n v="0.3"/>
    <s v="Nov  8 2023 12:51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2"/>
    <m/>
    <s v="Nov  8 2023 12:51PM"/>
    <x v="136"/>
    <x v="131"/>
    <n v="45"/>
    <s v="LIBRA"/>
    <n v="1"/>
    <s v="PRODUCTOS AGROPECUARIOS"/>
    <n v="10"/>
    <x v="14"/>
    <n v="1"/>
    <n v="0.45"/>
    <s v="Macarela"/>
    <m/>
    <n v="0"/>
    <n v="8"/>
    <n v="11"/>
    <n v="10"/>
    <x v="2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n v="20"/>
    <n v="0.25"/>
    <s v="Nov  8 2023 12:51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5"/>
    <m/>
    <s v="Nov  8 2023 12:51PM"/>
    <x v="137"/>
    <x v="132"/>
    <n v="45"/>
    <s v="LIBRA"/>
    <n v="1"/>
    <s v="PRODUCTOS AGROPECUARIOS"/>
    <n v="10"/>
    <x v="14"/>
    <n v="1"/>
    <n v="0.45"/>
    <s v="Pescado seco (macarela)"/>
    <m/>
    <n v="0"/>
    <n v="8"/>
    <n v="11"/>
    <n v="10"/>
    <x v="2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n v="49"/>
    <n v="0.6"/>
    <s v="Nov  8 2023 12:51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"/>
    <x v="0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n v="28"/>
    <m/>
    <s v="Nov  8 2023 12:51PM"/>
    <x v="19"/>
    <x v="19"/>
    <n v="13"/>
    <s v="BOLSA 50 LB"/>
    <n v="1"/>
    <s v="PRODUCTOS AGROPECUARIOS"/>
    <n v="4"/>
    <x v="2"/>
    <n v="50"/>
    <n v="22.73"/>
    <s v="Harina de maíz MASECA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3"/>
    <m/>
    <s v="Nov  8 2023 12:52PM"/>
    <x v="138"/>
    <x v="133"/>
    <n v="45"/>
    <s v="LIBRA"/>
    <n v="1"/>
    <s v="PRODUCTOS AGROPECUARIOS"/>
    <n v="10"/>
    <x v="14"/>
    <n v="1"/>
    <n v="0.45"/>
    <s v="Róbalo mediano"/>
    <m/>
    <n v="0"/>
    <n v="8"/>
    <n v="11"/>
    <n v="10"/>
    <x v="2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m/>
    <n v="1"/>
    <s v="Nov  8 2023 12:52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"/>
    <x v="0"/>
  </r>
  <r>
    <n v="37544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3"/>
    <n v="2023"/>
    <n v="60"/>
    <n v="1"/>
    <n v="12"/>
    <n v="0.15"/>
    <s v="Nov  8 2023 12:52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"/>
    <x v="0"/>
  </r>
  <r>
    <n v="37615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1"/>
    <s v="NOVIEMBRE"/>
    <n v="5"/>
    <s v="MARIO LAZO"/>
    <n v="2023"/>
    <n v="2023"/>
    <n v="60"/>
    <n v="1"/>
    <n v="1.25"/>
    <m/>
    <s v="Nov  8 2023 12:52PM"/>
    <x v="139"/>
    <x v="134"/>
    <n v="45"/>
    <s v="LIBRA"/>
    <n v="1"/>
    <s v="PRODUCTOS AGROPECUARIOS"/>
    <n v="10"/>
    <x v="14"/>
    <n v="1"/>
    <n v="0.45"/>
    <s v="Tilapia"/>
    <m/>
    <n v="0"/>
    <n v="8"/>
    <n v="11"/>
    <n v="10"/>
    <x v="2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231"/>
    <n v="1"/>
    <n v="48"/>
    <n v="0.6"/>
    <s v="Nov  8 2023 12:53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4.25"/>
    <m/>
    <s v="Nov  8 2023 12:53PM"/>
    <x v="105"/>
    <x v="101"/>
    <n v="45"/>
    <s v="LIBRA"/>
    <n v="1"/>
    <s v="PRODUCTOS AGROPECUARIOS"/>
    <n v="5"/>
    <x v="11"/>
    <n v="1"/>
    <n v="0.45"/>
    <s v="Lomo de Aguja"/>
    <m/>
    <n v="0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4.25"/>
    <m/>
    <s v="Nov  8 2023 12:53PM"/>
    <x v="106"/>
    <x v="102"/>
    <n v="45"/>
    <s v="LIBRA"/>
    <n v="1"/>
    <s v="PRODUCTOS AGROPECUARIOS"/>
    <n v="5"/>
    <x v="11"/>
    <n v="1"/>
    <n v="0.45"/>
    <s v="Lomo de Rollizo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112"/>
    <n v="1.3"/>
    <s v="Nov  8 2023 12:53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4.25"/>
    <m/>
    <s v="Nov  8 2023 12:53PM"/>
    <x v="107"/>
    <x v="103"/>
    <n v="45"/>
    <s v="LIBRA"/>
    <n v="1"/>
    <s v="PRODUCTOS AGROPECUARIOS"/>
    <n v="5"/>
    <x v="11"/>
    <n v="1"/>
    <n v="0.45"/>
    <s v="Posta Angelina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108"/>
    <n v="1.25"/>
    <s v="Nov  8 2023 12:53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98"/>
    <n v="1.1499999999999999"/>
    <s v="Nov  8 2023 12:53PM"/>
    <x v="11"/>
    <x v="11"/>
    <n v="51"/>
    <s v="QUINTAL"/>
    <n v="1"/>
    <s v="PRODUCTOS AGROPECUARIOS"/>
    <n v="1"/>
    <x v="1"/>
    <n v="100"/>
    <n v="45.45"/>
    <s v="Frijol Negro"/>
    <m/>
    <n v="0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3.75"/>
    <m/>
    <s v="Nov  8 2023 12:53PM"/>
    <x v="108"/>
    <x v="104"/>
    <n v="45"/>
    <s v="LIBRA"/>
    <n v="1"/>
    <s v="PRODUCTOS AGROPECUARIOS"/>
    <n v="5"/>
    <x v="11"/>
    <n v="1"/>
    <n v="0.45"/>
    <s v="Posta de Pecho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351"/>
    <n v="1"/>
    <n v="18"/>
    <m/>
    <s v="Nov  8 2023 12:53PM"/>
    <x v="17"/>
    <x v="17"/>
    <n v="28"/>
    <s v="CAJA 45-55 UNIDADES                                   "/>
    <n v="1"/>
    <s v="PRODUCTOS AGROPECUARIOS"/>
    <n v="2"/>
    <x v="0"/>
    <n v="11.2"/>
    <n v="5.09"/>
    <s v="Ajo Chino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24"/>
    <n v="0.3"/>
    <s v="Nov  8 2023 12:53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4"/>
    <m/>
    <s v="Nov  8 2023 12:53PM"/>
    <x v="109"/>
    <x v="105"/>
    <n v="45"/>
    <s v="LIBRA"/>
    <n v="1"/>
    <s v="PRODUCTOS AGROPECUARIOS"/>
    <n v="5"/>
    <x v="11"/>
    <n v="1"/>
    <n v="0.45"/>
    <s v="Posta Negra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22"/>
    <n v="0.3"/>
    <s v="Nov  8 2023 12:53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4"/>
    <m/>
    <s v="Nov  8 2023 12:53PM"/>
    <x v="110"/>
    <x v="106"/>
    <n v="45"/>
    <s v="LIBRA"/>
    <n v="1"/>
    <s v="PRODUCTOS AGROPECUARIOS"/>
    <n v="5"/>
    <x v="11"/>
    <n v="1"/>
    <n v="0.45"/>
    <s v="Puyazo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49"/>
    <n v="0.6"/>
    <s v="Nov  8 2023 12:53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27"/>
    <m/>
    <s v="Nov  8 2023 12:54PM"/>
    <x v="19"/>
    <x v="19"/>
    <n v="13"/>
    <s v="BOLSA 50 LB"/>
    <n v="1"/>
    <s v="PRODUCTOS AGROPECUARIOS"/>
    <n v="4"/>
    <x v="2"/>
    <n v="50"/>
    <n v="22.73"/>
    <s v="Harina de maíz MASECA"/>
    <m/>
    <n v="0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4"/>
    <m/>
    <s v="Nov  8 2023 12:54PM"/>
    <x v="111"/>
    <x v="107"/>
    <n v="45"/>
    <s v="LIBRA"/>
    <n v="1"/>
    <s v="PRODUCTOS AGROPECUARIOS"/>
    <n v="5"/>
    <x v="11"/>
    <n v="1"/>
    <n v="0.45"/>
    <s v="Salon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4.5"/>
    <m/>
    <s v="Nov  8 2023 12:54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1"/>
    <x v="0"/>
  </r>
  <r>
    <n v="37544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3"/>
    <n v="2023"/>
    <n v="60"/>
    <n v="1"/>
    <n v="4"/>
    <m/>
    <s v="Nov  8 2023 12:54PM"/>
    <x v="144"/>
    <x v="139"/>
    <n v="45"/>
    <s v="LIBRA"/>
    <n v="1"/>
    <s v="PRODUCTOS AGROPECUARIOS"/>
    <n v="5"/>
    <x v="11"/>
    <n v="1"/>
    <n v="0.45"/>
    <s v="Solomo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m/>
    <n v="1"/>
    <s v="Nov  8 2023 12:54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12"/>
    <m/>
    <s v="Nov  8 2023 12:54PM"/>
    <x v="166"/>
    <x v="161"/>
    <n v="7"/>
    <s v="BOLSA  14-16 UNIDADES"/>
    <n v="1"/>
    <s v="PRODUCTOS AGROPECUARIOS"/>
    <n v="2"/>
    <x v="0"/>
    <n v="30.62"/>
    <n v="13.92"/>
    <s v="Brocoli  Mediano"/>
    <m/>
    <n v="0"/>
    <n v="8"/>
    <n v="11"/>
    <n v="1"/>
    <x v="0"/>
  </r>
  <r>
    <n v="37543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3"/>
    <n v="2023"/>
    <n v="60"/>
    <n v="1"/>
    <n v="10"/>
    <n v="0.15"/>
    <s v="Nov  8 2023 12:54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8"/>
    <m/>
    <s v="Nov  8 2023 12:54PM"/>
    <x v="25"/>
    <x v="2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1"/>
    <n v="1"/>
    <x v="0"/>
  </r>
  <r>
    <n v="37543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3"/>
    <n v="2023"/>
    <n v="60"/>
    <n v="1"/>
    <n v="112"/>
    <n v="1.3"/>
    <s v="Nov  8 2023 12:55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"/>
    <x v="0"/>
  </r>
  <r>
    <n v="37543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3"/>
    <n v="2023"/>
    <n v="60"/>
    <n v="1"/>
    <n v="107"/>
    <n v="1.25"/>
    <s v="Nov  8 2023 12:55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3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3"/>
    <n v="2023"/>
    <n v="60"/>
    <n v="1"/>
    <n v="25"/>
    <n v="0.3"/>
    <s v="Nov  8 2023 12:55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3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3"/>
    <n v="2023"/>
    <n v="60"/>
    <n v="1"/>
    <n v="22"/>
    <n v="0.3"/>
    <s v="Nov  8 2023 12:55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138"/>
    <n v="1"/>
    <n v="23"/>
    <m/>
    <s v="Nov  8 2023 12:56PM"/>
    <x v="26"/>
    <x v="26"/>
    <n v="68"/>
    <s v="SACO 150 UNIDADES"/>
    <n v="1"/>
    <s v="PRODUCTOS AGROPECUARIOS"/>
    <n v="2"/>
    <x v="0"/>
    <n v="57.5"/>
    <n v="26.14"/>
    <s v="Cebolla blanca Sin  tallo grande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231"/>
    <n v="1"/>
    <n v="48"/>
    <n v="0.6"/>
    <s v="Nov  8 2023 12:56PM"/>
    <x v="1"/>
    <x v="1"/>
    <n v="51"/>
    <s v="QUINTAL"/>
    <n v="1"/>
    <s v="PRODUCTOS AGROPECUARIOS"/>
    <n v="1"/>
    <x v="1"/>
    <n v="100"/>
    <n v="45.45"/>
    <s v="Arroz Clasificado Importado"/>
    <m/>
    <n v="0"/>
    <n v="8"/>
    <n v="11"/>
    <n v="1"/>
    <x v="0"/>
  </r>
  <r>
    <n v="3754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3"/>
    <n v="2023"/>
    <n v="60"/>
    <n v="1"/>
    <n v="3.5"/>
    <m/>
    <s v="Nov  8 2023 12:56PM"/>
    <x v="117"/>
    <x v="113"/>
    <n v="16"/>
    <s v="BOTELLA"/>
    <n v="1"/>
    <s v="PRODUCTOS AGROPECUARIOS"/>
    <n v="9"/>
    <x v="13"/>
    <n v="1.6"/>
    <n v="0.73"/>
    <s v="Crema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112"/>
    <n v="1.3"/>
    <s v="Nov  8 2023 12:56PM"/>
    <x v="7"/>
    <x v="7"/>
    <n v="51"/>
    <s v="QUINTAL"/>
    <n v="1"/>
    <s v="PRODUCTOS AGROPECUARIOS"/>
    <n v="1"/>
    <x v="1"/>
    <n v="100"/>
    <n v="45.45"/>
    <s v="Frijol Rojo Nacional"/>
    <m/>
    <n v="1"/>
    <n v="8"/>
    <n v="11"/>
    <n v="1"/>
    <x v="0"/>
  </r>
  <r>
    <n v="3754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3"/>
    <n v="2023"/>
    <n v="60"/>
    <n v="1"/>
    <n v="2.8"/>
    <m/>
    <s v="Nov  8 2023 12:56PM"/>
    <x v="118"/>
    <x v="114"/>
    <n v="45"/>
    <s v="LIBRA"/>
    <n v="1"/>
    <s v="PRODUCTOS AGROPECUARIOS"/>
    <n v="9"/>
    <x v="13"/>
    <n v="1"/>
    <n v="0.45"/>
    <s v="Quesillo"/>
    <m/>
    <n v="0"/>
    <n v="8"/>
    <n v="11"/>
    <n v="1"/>
    <x v="0"/>
  </r>
  <r>
    <n v="3754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3"/>
    <n v="2023"/>
    <n v="60"/>
    <n v="1"/>
    <n v="4.25"/>
    <m/>
    <s v="Nov  8 2023 12:56PM"/>
    <x v="119"/>
    <x v="115"/>
    <n v="45"/>
    <s v="LIBRA"/>
    <n v="1"/>
    <s v="PRODUCTOS AGROPECUARIOS"/>
    <n v="9"/>
    <x v="13"/>
    <n v="1"/>
    <n v="0.45"/>
    <s v="Queso Duro Blando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138"/>
    <n v="1"/>
    <n v="25"/>
    <m/>
    <s v="Nov  8 2023 12:56PM"/>
    <x v="31"/>
    <x v="3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1"/>
    <n v="1"/>
    <x v="0"/>
  </r>
  <r>
    <n v="3754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3"/>
    <n v="2023"/>
    <n v="60"/>
    <n v="1"/>
    <n v="6.25"/>
    <m/>
    <s v="Nov  8 2023 12:56PM"/>
    <x v="120"/>
    <x v="116"/>
    <n v="45"/>
    <s v="LIBRA"/>
    <n v="1"/>
    <s v="PRODUCTOS AGROPECUARIOS"/>
    <n v="9"/>
    <x v="13"/>
    <n v="1"/>
    <n v="0.45"/>
    <s v="Queso Duro Viejo"/>
    <m/>
    <n v="0"/>
    <n v="8"/>
    <n v="11"/>
    <n v="1"/>
    <x v="0"/>
  </r>
  <r>
    <n v="3754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3"/>
    <n v="2023"/>
    <n v="60"/>
    <n v="1"/>
    <n v="1.6"/>
    <m/>
    <s v="Nov  8 2023 12:56PM"/>
    <x v="121"/>
    <x v="117"/>
    <n v="45"/>
    <s v="LIBRA"/>
    <n v="1"/>
    <s v="PRODUCTOS AGROPECUARIOS"/>
    <n v="9"/>
    <x v="13"/>
    <n v="1"/>
    <n v="0.45"/>
    <s v="Queso Fresco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110"/>
    <n v="1.3"/>
    <s v="Nov  8 2023 12:57PM"/>
    <x v="9"/>
    <x v="9"/>
    <n v="51"/>
    <s v="QUINTAL"/>
    <n v="1"/>
    <s v="PRODUCTOS AGROPECUARIOS"/>
    <n v="1"/>
    <x v="1"/>
    <n v="100"/>
    <n v="45.45"/>
    <s v="Frijol Tinto Nacional"/>
    <m/>
    <n v="1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m/>
    <n v="1.1499999999999999"/>
    <s v="Nov  8 2023 12:57PM"/>
    <x v="10"/>
    <x v="10"/>
    <n v="51"/>
    <s v="QUINTAL"/>
    <n v="1"/>
    <s v="PRODUCTOS AGROPECUARIOS"/>
    <n v="1"/>
    <x v="1"/>
    <n v="100"/>
    <n v="45.45"/>
    <s v="Frijol Blanco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95"/>
    <n v="1.1499999999999999"/>
    <s v="Nov  8 2023 12:57PM"/>
    <x v="11"/>
    <x v="11"/>
    <n v="51"/>
    <s v="QUINTAL"/>
    <n v="1"/>
    <s v="PRODUCTOS AGROPECUARIOS"/>
    <n v="1"/>
    <x v="1"/>
    <n v="100"/>
    <n v="45.45"/>
    <s v="Frijol Negro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25"/>
    <n v="0.3"/>
    <s v="Nov  8 2023 12:57PM"/>
    <x v="12"/>
    <x v="12"/>
    <n v="51"/>
    <s v="QUINTAL"/>
    <n v="1"/>
    <s v="PRODUCTOS AGROPECUARIOS"/>
    <n v="1"/>
    <x v="1"/>
    <n v="100"/>
    <n v="45.45"/>
    <s v="Maíz Blanco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20"/>
    <n v="0.25"/>
    <s v="Nov  8 2023 12:57PM"/>
    <x v="13"/>
    <x v="13"/>
    <n v="51"/>
    <s v="QUINTAL"/>
    <n v="1"/>
    <s v="PRODUCTOS AGROPECUARIOS"/>
    <n v="1"/>
    <x v="1"/>
    <n v="100"/>
    <n v="45.45"/>
    <s v="Sorgo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45"/>
    <m/>
    <s v="Nov  8 2023 12:57PM"/>
    <x v="35"/>
    <x v="34"/>
    <n v="74"/>
    <s v="SACO 35-40 LIBRAS"/>
    <n v="1"/>
    <s v="PRODUCTOS AGROPECUARIOS"/>
    <n v="2"/>
    <x v="0"/>
    <n v="38.590000000000003"/>
    <n v="17.54"/>
    <s v="Chile Jalapeño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130"/>
    <n v="1.6"/>
    <s v="Nov  8 2023 12:57PM"/>
    <x v="14"/>
    <x v="14"/>
    <n v="51"/>
    <s v="QUINTAL"/>
    <n v="1"/>
    <s v="PRODUCTOS AGROPECUARIOS"/>
    <n v="4"/>
    <x v="2"/>
    <n v="100"/>
    <n v="45.45"/>
    <s v="Ajonjolí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34"/>
    <m/>
    <s v="Nov  8 2023 12:57PM"/>
    <x v="78"/>
    <x v="7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49"/>
    <n v="0.6"/>
    <s v="Nov  8 2023 12:57PM"/>
    <x v="15"/>
    <x v="15"/>
    <n v="86"/>
    <s v="SACO DE 50 KG"/>
    <n v="1"/>
    <s v="PRODUCTOS AGROPECUARIOS"/>
    <n v="4"/>
    <x v="2"/>
    <n v="110.23"/>
    <n v="50"/>
    <s v="Azúcar blanca empacada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16"/>
    <m/>
    <s v="Nov  8 2023 12:57PM"/>
    <x v="37"/>
    <x v="36"/>
    <n v="53"/>
    <s v="RED   12 UNIDADES"/>
    <n v="1"/>
    <s v="PRODUCTOS AGROPECUARIOS"/>
    <n v="2"/>
    <x v="0"/>
    <n v="46.19"/>
    <n v="21"/>
    <s v="Coliflor  Grande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105"/>
    <n v="1.3"/>
    <s v="Nov  8 2023 12:57PM"/>
    <x v="16"/>
    <x v="16"/>
    <n v="51"/>
    <s v="QUINTAL"/>
    <n v="1"/>
    <s v="PRODUCTOS AGROPECUARIOS"/>
    <n v="4"/>
    <x v="2"/>
    <n v="100"/>
    <n v="45.45"/>
    <s v="Cacahuete Crudo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14"/>
    <m/>
    <s v="Nov  8 2023 12:58PM"/>
    <x v="39"/>
    <x v="38"/>
    <n v="69"/>
    <s v="SACO 15-20 LIBRAS"/>
    <n v="1"/>
    <s v="PRODUCTOS AGROPECUARIOS"/>
    <n v="2"/>
    <x v="0"/>
    <n v="17.149999999999999"/>
    <n v="7.8"/>
    <s v="Ejote  Importado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180"/>
    <n v="2.2000000000000002"/>
    <s v="Nov  8 2023 12:58PM"/>
    <x v="18"/>
    <x v="18"/>
    <n v="51"/>
    <s v="QUINTAL"/>
    <n v="1"/>
    <s v="PRODUCTOS AGROPECUARIOS"/>
    <n v="4"/>
    <x v="2"/>
    <n v="100"/>
    <n v="45.45"/>
    <s v="Cacao 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60"/>
    <n v="1"/>
    <n v="22"/>
    <m/>
    <s v="Nov  8 2023 12:58PM"/>
    <x v="41"/>
    <x v="40"/>
    <n v="30"/>
    <s v="CIENTO  100 UNIDADES       "/>
    <n v="1"/>
    <s v="PRODUCTOS AGROPECUARIOS"/>
    <n v="2"/>
    <x v="0"/>
    <n v="100"/>
    <n v="45.45"/>
    <s v="Elote Blanco Grande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27"/>
    <m/>
    <s v="Nov  8 2023 12:58PM"/>
    <x v="19"/>
    <x v="19"/>
    <n v="13"/>
    <s v="BOLSA 50 LB"/>
    <n v="1"/>
    <s v="PRODUCTOS AGROPECUARIOS"/>
    <n v="4"/>
    <x v="2"/>
    <n v="50"/>
    <n v="22.73"/>
    <s v="Harina de maíz MASECA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60"/>
    <n v="1"/>
    <n v="12"/>
    <m/>
    <s v="Nov  8 2023 12:58PM"/>
    <x v="45"/>
    <x v="4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4.5"/>
    <m/>
    <s v="Nov  8 2023 12:58PM"/>
    <x v="20"/>
    <x v="20"/>
    <n v="16"/>
    <s v="BOTELLA"/>
    <n v="1"/>
    <s v="PRODUCTOS AGROPECUARIOS"/>
    <n v="4"/>
    <x v="2"/>
    <n v="2.6"/>
    <n v="1.18"/>
    <s v="Miel de abeja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m/>
    <n v="1"/>
    <s v="Nov  8 2023 12:58PM"/>
    <x v="21"/>
    <x v="21"/>
    <n v="1"/>
    <s v="96 UNIDADES 144 LB"/>
    <n v="1"/>
    <s v="PRODUCTOS AGROPECUARIOS"/>
    <n v="4"/>
    <x v="2"/>
    <n v="144"/>
    <n v="65.45"/>
    <s v="Panela de primera clase"/>
    <m/>
    <n v="0"/>
    <n v="8"/>
    <n v="11"/>
    <n v="1"/>
    <x v="0"/>
  </r>
  <r>
    <n v="37545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3"/>
    <n v="2023"/>
    <n v="60"/>
    <n v="1"/>
    <n v="10"/>
    <n v="0.15"/>
    <s v="Nov  8 2023 12:58PM"/>
    <x v="23"/>
    <x v="23"/>
    <n v="51"/>
    <s v="QUINTAL"/>
    <n v="1"/>
    <s v="PRODUCTOS AGROPECUARIOS"/>
    <n v="4"/>
    <x v="2"/>
    <n v="100"/>
    <n v="45.45"/>
    <s v="Sal corriente yodada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30"/>
    <m/>
    <s v="Nov  8 2023 12:59PM"/>
    <x v="48"/>
    <x v="47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11"/>
    <m/>
    <s v="Nov  8 2023 12:59PM"/>
    <x v="49"/>
    <x v="4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42"/>
    <m/>
    <s v="Nov  8 2023 12:59PM"/>
    <x v="50"/>
    <x v="49"/>
    <n v="51"/>
    <s v="QUINTAL"/>
    <n v="1"/>
    <s v="PRODUCTOS AGROPECUARIOS"/>
    <n v="2"/>
    <x v="0"/>
    <n v="100"/>
    <n v="45.45"/>
    <s v="Papa Soloma Grande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89"/>
    <n v="1"/>
    <n v="26"/>
    <m/>
    <s v="Nov  8 2023 12:59PM"/>
    <x v="51"/>
    <x v="50"/>
    <n v="60"/>
    <s v="SACO   145-155 UNIDADES"/>
    <n v="1"/>
    <s v="PRODUCTOS AGROPECUARIOS"/>
    <n v="2"/>
    <x v="0"/>
    <n v="139.57"/>
    <n v="63.44"/>
    <s v="Pepino Grande"/>
    <m/>
    <n v="0"/>
    <n v="8"/>
    <n v="11"/>
    <n v="1"/>
    <x v="0"/>
  </r>
  <r>
    <n v="3754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3"/>
    <n v="2023"/>
    <n v="60"/>
    <n v="1"/>
    <n v="25"/>
    <m/>
    <s v="Nov  8 2023 12:59PM"/>
    <x v="52"/>
    <x v="5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1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EA0562-3D35-4FEB-905A-A92763576EE8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"/>
        <item x="154"/>
        <item x="6"/>
        <item x="7"/>
        <item x="8"/>
        <item x="9"/>
        <item x="10"/>
        <item x="12"/>
        <item x="13"/>
        <item x="17"/>
        <item x="122"/>
        <item x="22"/>
        <item x="24"/>
        <item x="26"/>
        <item x="74"/>
        <item x="31"/>
        <item x="76"/>
        <item x="35"/>
        <item x="78"/>
        <item x="37"/>
        <item x="39"/>
        <item x="41"/>
        <item x="125"/>
        <item x="45"/>
        <item x="48"/>
        <item x="49"/>
        <item x="163"/>
        <item x="50"/>
        <item x="51"/>
        <item x="81"/>
        <item x="52"/>
        <item x="82"/>
        <item x="2"/>
        <item x="79"/>
        <item x="96"/>
        <item x="145"/>
        <item x="142"/>
        <item x="89"/>
        <item x="3"/>
        <item x="4"/>
        <item x="5"/>
        <item x="71"/>
        <item x="83"/>
        <item x="53"/>
        <item x="54"/>
        <item x="84"/>
        <item x="90"/>
        <item x="56"/>
        <item x="57"/>
        <item x="91"/>
        <item x="94"/>
        <item x="59"/>
        <item x="60"/>
        <item x="61"/>
        <item x="86"/>
        <item x="62"/>
        <item x="116"/>
        <item x="63"/>
        <item x="64"/>
        <item x="104"/>
        <item x="87"/>
        <item x="66"/>
        <item x="14"/>
        <item x="15"/>
        <item x="16"/>
        <item x="18"/>
        <item x="19"/>
        <item x="72"/>
        <item x="73"/>
        <item x="20"/>
        <item x="21"/>
        <item x="23"/>
        <item x="69"/>
        <item x="70"/>
        <item x="105"/>
        <item x="106"/>
        <item x="107"/>
        <item x="108"/>
        <item x="109"/>
        <item x="110"/>
        <item x="111"/>
        <item x="144"/>
        <item x="112"/>
        <item x="113"/>
        <item x="114"/>
        <item x="115"/>
        <item x="101"/>
        <item x="102"/>
        <item x="103"/>
        <item x="97"/>
        <item x="98"/>
        <item x="99"/>
        <item x="100"/>
        <item x="117"/>
        <item x="118"/>
        <item x="119"/>
        <item x="120"/>
        <item x="121"/>
        <item x="127"/>
        <item x="128"/>
        <item x="140"/>
        <item x="129"/>
        <item x="130"/>
        <item x="131"/>
        <item x="132"/>
        <item x="134"/>
        <item x="135"/>
        <item x="136"/>
        <item x="137"/>
        <item x="138"/>
        <item x="139"/>
        <item x="126"/>
        <item x="93"/>
        <item x="77"/>
        <item x="143"/>
        <item x="55"/>
        <item x="141"/>
        <item x="75"/>
        <item x="80"/>
        <item x="95"/>
        <item x="133"/>
        <item x="58"/>
        <item x="92"/>
        <item x="153"/>
        <item x="27"/>
        <item x="28"/>
        <item x="34"/>
        <item x="36"/>
        <item x="38"/>
        <item x="67"/>
        <item x="0"/>
        <item x="68"/>
        <item x="65"/>
        <item x="25"/>
        <item x="123"/>
        <item x="88"/>
        <item x="124"/>
        <item x="160"/>
        <item x="162"/>
        <item x="30"/>
        <item x="32"/>
        <item x="33"/>
        <item x="40"/>
        <item x="43"/>
        <item x="44"/>
        <item x="46"/>
        <item x="47"/>
        <item x="149"/>
        <item x="150"/>
        <item x="151"/>
        <item x="42"/>
        <item x="159"/>
        <item x="155"/>
        <item x="157"/>
        <item x="152"/>
        <item x="166"/>
        <item x="164"/>
        <item x="85"/>
        <item x="11"/>
        <item x="165"/>
        <item x="148"/>
        <item x="156"/>
        <item x="29"/>
        <item x="146"/>
        <item x="147"/>
        <item x="158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65"/>
        <item x="81"/>
        <item x="52"/>
        <item x="17"/>
        <item x="118"/>
        <item x="14"/>
        <item x="22"/>
        <item x="1"/>
        <item x="149"/>
        <item x="15"/>
        <item x="122"/>
        <item x="53"/>
        <item x="123"/>
        <item x="24"/>
        <item x="16"/>
        <item x="18"/>
        <item x="135"/>
        <item x="124"/>
        <item x="125"/>
        <item x="97"/>
        <item x="26"/>
        <item x="73"/>
        <item x="31"/>
        <item x="108"/>
        <item x="75"/>
        <item x="34"/>
        <item x="76"/>
        <item x="126"/>
        <item x="36"/>
        <item x="127"/>
        <item x="109"/>
        <item x="113"/>
        <item x="38"/>
        <item x="40"/>
        <item x="6"/>
        <item x="7"/>
        <item x="8"/>
        <item x="9"/>
        <item x="10"/>
        <item x="87"/>
        <item x="55"/>
        <item x="44"/>
        <item x="47"/>
        <item x="19"/>
        <item x="71"/>
        <item x="72"/>
        <item x="93"/>
        <item x="94"/>
        <item x="95"/>
        <item x="96"/>
        <item x="48"/>
        <item x="56"/>
        <item x="88"/>
        <item x="101"/>
        <item x="110"/>
        <item x="102"/>
        <item x="129"/>
        <item x="130"/>
        <item x="158"/>
        <item x="131"/>
        <item x="132"/>
        <item x="12"/>
        <item x="20"/>
        <item x="98"/>
        <item x="91"/>
        <item x="58"/>
        <item x="59"/>
        <item x="21"/>
        <item x="49"/>
        <item x="60"/>
        <item x="83"/>
        <item x="99"/>
        <item x="50"/>
        <item x="79"/>
        <item x="61"/>
        <item x="112"/>
        <item x="62"/>
        <item x="51"/>
        <item x="80"/>
        <item x="63"/>
        <item x="100"/>
        <item x="103"/>
        <item x="104"/>
        <item x="111"/>
        <item x="105"/>
        <item x="106"/>
        <item x="114"/>
        <item x="115"/>
        <item x="116"/>
        <item x="117"/>
        <item x="2"/>
        <item x="77"/>
        <item x="133"/>
        <item x="23"/>
        <item x="107"/>
        <item x="140"/>
        <item x="137"/>
        <item x="139"/>
        <item x="13"/>
        <item x="68"/>
        <item x="84"/>
        <item x="134"/>
        <item x="86"/>
        <item x="3"/>
        <item x="69"/>
        <item x="4"/>
        <item x="5"/>
        <item x="70"/>
        <item x="121"/>
        <item x="90"/>
        <item x="138"/>
        <item x="54"/>
        <item x="136"/>
        <item x="74"/>
        <item x="78"/>
        <item x="92"/>
        <item x="128"/>
        <item x="57"/>
        <item x="89"/>
        <item x="148"/>
        <item x="27"/>
        <item x="28"/>
        <item x="29"/>
        <item x="35"/>
        <item x="37"/>
        <item x="66"/>
        <item x="0"/>
        <item x="67"/>
        <item x="64"/>
        <item x="25"/>
        <item x="119"/>
        <item x="85"/>
        <item x="120"/>
        <item x="155"/>
        <item x="157"/>
        <item x="30"/>
        <item x="32"/>
        <item x="33"/>
        <item x="39"/>
        <item x="42"/>
        <item x="43"/>
        <item x="45"/>
        <item x="46"/>
        <item x="144"/>
        <item x="145"/>
        <item x="146"/>
        <item x="41"/>
        <item x="154"/>
        <item x="150"/>
        <item x="152"/>
        <item x="147"/>
        <item x="161"/>
        <item x="159"/>
        <item x="82"/>
        <item x="11"/>
        <item x="160"/>
        <item x="143"/>
        <item x="151"/>
        <item x="141"/>
        <item x="142"/>
        <item x="153"/>
        <item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2"/>
        <item x="11"/>
        <item x="10"/>
        <item x="12"/>
        <item x="8"/>
        <item x="1"/>
        <item x="0"/>
        <item x="13"/>
        <item x="9"/>
        <item x="14"/>
        <item h="1" x="3"/>
        <item h="1" x="4"/>
        <item h="1" x="5"/>
        <item h="1" x="6"/>
        <item h="1" x="7"/>
        <item h="1" x="16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3"/>
        <item x="2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5">
    <i>
      <x/>
      <x/>
      <x v="7"/>
    </i>
    <i r="1">
      <x v="3"/>
      <x v="7"/>
    </i>
    <i r="1">
      <x v="4"/>
      <x v="7"/>
    </i>
    <i r="1">
      <x v="5"/>
      <x v="7"/>
    </i>
    <i>
      <x v="1"/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 r="1">
      <x v="5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 r="1">
      <x v="5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 r="1">
      <x v="5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 r="1">
      <x v="5"/>
      <x v="73"/>
    </i>
    <i>
      <x v="30"/>
      <x v="2"/>
      <x v="77"/>
    </i>
    <i r="1">
      <x v="3"/>
      <x v="77"/>
    </i>
    <i>
      <x v="31"/>
      <x v="2"/>
      <x v="78"/>
    </i>
    <i r="1">
      <x v="4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 r="1">
      <x v="5"/>
      <x v="91"/>
    </i>
    <i>
      <x v="35"/>
      <x v="2"/>
      <x v="95"/>
    </i>
    <i r="1">
      <x v="4"/>
      <x v="95"/>
    </i>
    <i r="1">
      <x v="5"/>
      <x v="95"/>
    </i>
    <i>
      <x v="36"/>
      <x v="2"/>
      <x v="96"/>
    </i>
    <i r="1">
      <x v="4"/>
      <x v="96"/>
    </i>
    <i r="1">
      <x v="5"/>
      <x v="96"/>
    </i>
    <i>
      <x v="37"/>
      <x v="2"/>
      <x v="102"/>
    </i>
    <i r="1">
      <x v="5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4"/>
      <x v="107"/>
    </i>
    <i r="1">
      <x v="5"/>
      <x v="107"/>
    </i>
    <i>
      <x v="42"/>
      <x v="1"/>
      <x v="1"/>
    </i>
    <i r="1">
      <x v="2"/>
      <x v="1"/>
    </i>
    <i r="1">
      <x v="5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4"/>
      <x v="39"/>
    </i>
    <i r="1">
      <x v="5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>
      <x v="52"/>
      <x v="2"/>
      <x v="66"/>
    </i>
    <i r="1">
      <x v="3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 r="1">
      <x v="5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4"/>
      <x v="80"/>
    </i>
    <i r="1">
      <x v="5"/>
      <x v="80"/>
    </i>
    <i>
      <x v="60"/>
      <x v="2"/>
      <x v="100"/>
    </i>
    <i r="1">
      <x v="4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3"/>
      <x v="43"/>
    </i>
    <i>
      <x v="67"/>
      <x/>
      <x v="44"/>
    </i>
    <i r="1">
      <x v="1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75"/>
      <x/>
      <x v="55"/>
    </i>
    <i r="1">
      <x v="1"/>
      <x v="55"/>
    </i>
    <i r="1">
      <x v="3"/>
      <x v="55"/>
    </i>
    <i r="1">
      <x v="4"/>
      <x v="55"/>
    </i>
    <i r="1">
      <x v="5"/>
      <x v="55"/>
    </i>
    <i>
      <x v="76"/>
      <x/>
      <x v="81"/>
    </i>
    <i r="1">
      <x v="1"/>
      <x v="81"/>
    </i>
    <i r="1">
      <x v="3"/>
      <x v="81"/>
    </i>
    <i r="1">
      <x v="4"/>
      <x v="81"/>
    </i>
    <i r="1">
      <x v="5"/>
      <x v="81"/>
    </i>
    <i>
      <x v="77"/>
      <x/>
      <x v="82"/>
    </i>
    <i r="1">
      <x v="1"/>
      <x v="82"/>
    </i>
    <i r="1">
      <x v="3"/>
      <x v="82"/>
    </i>
    <i r="1">
      <x v="4"/>
      <x v="82"/>
    </i>
    <i r="1">
      <x v="5"/>
      <x v="82"/>
    </i>
    <i>
      <x v="78"/>
      <x/>
      <x v="84"/>
    </i>
    <i r="1">
      <x v="1"/>
      <x v="84"/>
    </i>
    <i r="1">
      <x v="3"/>
      <x v="84"/>
    </i>
    <i r="1">
      <x v="4"/>
      <x v="84"/>
    </i>
    <i r="1">
      <x v="5"/>
      <x v="84"/>
    </i>
    <i>
      <x v="79"/>
      <x/>
      <x v="85"/>
    </i>
    <i r="1">
      <x v="1"/>
      <x v="85"/>
    </i>
    <i r="1">
      <x v="3"/>
      <x v="85"/>
    </i>
    <i r="1">
      <x v="4"/>
      <x v="85"/>
    </i>
    <i r="1">
      <x v="5"/>
      <x v="85"/>
    </i>
    <i>
      <x v="80"/>
      <x/>
      <x v="94"/>
    </i>
    <i r="1">
      <x v="1"/>
      <x v="94"/>
    </i>
    <i r="1">
      <x v="3"/>
      <x v="94"/>
    </i>
    <i r="1">
      <x v="4"/>
      <x v="94"/>
    </i>
    <i r="1">
      <x v="5"/>
      <x v="94"/>
    </i>
    <i>
      <x v="81"/>
      <x v="3"/>
      <x v="97"/>
    </i>
    <i r="1">
      <x v="4"/>
      <x v="97"/>
    </i>
    <i r="1">
      <x v="5"/>
      <x v="97"/>
    </i>
    <i>
      <x v="82"/>
      <x/>
      <x v="23"/>
    </i>
    <i r="1">
      <x v="1"/>
      <x v="23"/>
    </i>
    <i r="1">
      <x v="4"/>
      <x v="23"/>
    </i>
    <i r="1">
      <x v="5"/>
      <x v="23"/>
    </i>
    <i>
      <x v="83"/>
      <x/>
      <x v="30"/>
    </i>
    <i r="1">
      <x v="1"/>
      <x v="30"/>
    </i>
    <i r="1">
      <x v="4"/>
      <x v="30"/>
    </i>
    <i r="1">
      <x v="5"/>
      <x v="30"/>
    </i>
    <i>
      <x v="84"/>
      <x/>
      <x v="54"/>
    </i>
    <i r="1">
      <x v="1"/>
      <x v="54"/>
    </i>
    <i r="1">
      <x v="4"/>
      <x v="54"/>
    </i>
    <i r="1">
      <x v="5"/>
      <x v="54"/>
    </i>
    <i>
      <x v="85"/>
      <x/>
      <x v="83"/>
    </i>
    <i r="1">
      <x v="1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/>
      <x v="31"/>
    </i>
    <i r="1">
      <x v="1"/>
      <x v="31"/>
    </i>
    <i r="1">
      <x v="3"/>
      <x v="31"/>
    </i>
    <i r="1">
      <x v="4"/>
      <x v="31"/>
    </i>
    <i r="1">
      <x v="5"/>
      <x v="31"/>
    </i>
    <i>
      <x v="94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95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96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7"/>
      <x/>
      <x v="89"/>
    </i>
    <i r="1"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4"/>
      <x v="92"/>
    </i>
    <i r="1">
      <x v="5"/>
      <x v="92"/>
    </i>
    <i>
      <x v="110"/>
      <x v="1"/>
      <x v="101"/>
    </i>
    <i r="1">
      <x v="2"/>
      <x v="101"/>
    </i>
    <i r="1">
      <x v="5"/>
      <x v="101"/>
    </i>
    <i>
      <x v="111"/>
      <x v="1"/>
      <x v="108"/>
    </i>
    <i r="1">
      <x v="4"/>
      <x v="108"/>
    </i>
    <i r="1">
      <x v="5"/>
      <x v="108"/>
    </i>
    <i>
      <x v="112"/>
      <x v="2"/>
      <x v="109"/>
    </i>
    <i r="1">
      <x v="4"/>
      <x v="109"/>
    </i>
    <i>
      <x v="113"/>
      <x v="2"/>
      <x v="90"/>
    </i>
    <i>
      <x v="114"/>
      <x v="2"/>
      <x v="110"/>
    </i>
    <i r="1">
      <x v="4"/>
      <x v="110"/>
    </i>
    <i r="1">
      <x v="5"/>
      <x v="110"/>
    </i>
    <i>
      <x v="115"/>
      <x v="2"/>
      <x v="111"/>
    </i>
    <i r="1">
      <x v="3"/>
      <x v="111"/>
    </i>
    <i>
      <x v="116"/>
      <x v="2"/>
      <x v="112"/>
    </i>
    <i r="1">
      <x v="4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 r="1">
      <x v="5"/>
      <x v="116"/>
    </i>
    <i>
      <x v="121"/>
      <x v="2"/>
      <x v="117"/>
    </i>
    <i r="1">
      <x v="3"/>
      <x v="117"/>
    </i>
    <i>
      <x v="122"/>
      <x v="2"/>
      <x v="118"/>
    </i>
    <i>
      <x v="123"/>
      <x v="2"/>
      <x v="119"/>
    </i>
    <i r="1">
      <x v="5"/>
      <x v="119"/>
    </i>
    <i>
      <x v="129"/>
      <x v="2"/>
      <x v="125"/>
    </i>
    <i>
      <x v="130"/>
      <x v="2"/>
      <x v="126"/>
    </i>
    <i r="1">
      <x v="3"/>
      <x v="126"/>
    </i>
    <i>
      <x v="131"/>
      <x v="2"/>
      <x v="127"/>
    </i>
    <i r="1">
      <x v="4"/>
      <x v="127"/>
    </i>
    <i r="1">
      <x v="5"/>
      <x v="127"/>
    </i>
    <i>
      <x v="132"/>
      <x v="2"/>
      <x v="128"/>
    </i>
    <i r="1">
      <x v="5"/>
      <x v="128"/>
    </i>
    <i>
      <x v="133"/>
      <x v="2"/>
      <x v="129"/>
    </i>
    <i r="1">
      <x v="3"/>
      <x v="129"/>
    </i>
    <i r="1">
      <x v="5"/>
      <x v="129"/>
    </i>
    <i>
      <x v="134"/>
      <x v="2"/>
      <x v="130"/>
    </i>
    <i r="1">
      <x v="5"/>
      <x v="130"/>
    </i>
    <i>
      <x v="135"/>
      <x v="2"/>
      <x v="131"/>
    </i>
    <i>
      <x v="136"/>
      <x v="2"/>
      <x v="132"/>
    </i>
    <i>
      <x v="137"/>
      <x v="2"/>
      <x v="133"/>
    </i>
    <i r="1">
      <x v="5"/>
      <x v="133"/>
    </i>
    <i>
      <x v="155"/>
      <x v="3"/>
      <x v="151"/>
    </i>
    <i>
      <x v="156"/>
      <x v="2"/>
      <x v="152"/>
    </i>
    <i>
      <x v="157"/>
      <x v="2"/>
      <x v="153"/>
    </i>
    <i>
      <x v="158"/>
      <x v="3"/>
      <x v="154"/>
    </i>
    <i>
      <x v="159"/>
      <x v="2"/>
      <x v="155"/>
    </i>
    <i>
      <x v="163"/>
      <x v="4"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INDECAEA2071123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INDECAEA2071123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45238</v>
      </c>
      <c r="B3" s="245">
        <f>U7</f>
        <v>45238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+Pecuarios!H5</f>
        <v>AHUACHAPAN</v>
      </c>
      <c r="I5" s="249"/>
      <c r="J5" s="250"/>
      <c r="K5" s="107"/>
      <c r="L5" s="249" t="str">
        <f>+Pecuarios!L5</f>
        <v>ZACATECOLUCA</v>
      </c>
      <c r="M5" s="249"/>
      <c r="N5" s="251"/>
      <c r="O5" s="107"/>
      <c r="P5" s="249" t="str">
        <f>+Pecuarios!P5</f>
        <v>LA UNION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45238</v>
      </c>
      <c r="V7" s="22">
        <f>+U7</f>
        <v>45238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45237</v>
      </c>
      <c r="V8" s="22">
        <f>+U8</f>
        <v>45237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4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4.25</v>
      </c>
      <c r="M9" s="143">
        <f t="shared" si="7"/>
        <v>4</v>
      </c>
      <c r="N9" s="143">
        <f t="shared" si="8"/>
        <v>4.5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4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3.25</v>
      </c>
      <c r="M14" s="143">
        <f t="shared" si="7"/>
        <v>2.75</v>
      </c>
      <c r="N14" s="143">
        <f t="shared" si="8"/>
        <v>3.75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2.25</v>
      </c>
      <c r="Q18" s="143">
        <f t="shared" si="16"/>
        <v>2.25</v>
      </c>
      <c r="R18" s="143">
        <f t="shared" si="17"/>
        <v>2.25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8" zoomScale="80" zoomScaleNormal="80" workbookViewId="0">
      <selection activeCell="B7" sqref="B7:J46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9" t="s">
        <v>171</v>
      </c>
      <c r="C1" s="259"/>
      <c r="D1" s="56">
        <v>45238</v>
      </c>
      <c r="E1" s="260" t="s">
        <v>256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X1" s="45" t="s">
        <v>171</v>
      </c>
      <c r="Y1" s="46">
        <v>43468</v>
      </c>
      <c r="Z1" s="262" t="s">
        <v>194</v>
      </c>
      <c r="AA1" s="262"/>
      <c r="AB1" s="262"/>
      <c r="AC1" s="262"/>
      <c r="AD1" s="47"/>
      <c r="AE1" s="33"/>
      <c r="AF1" s="33"/>
      <c r="AG1" s="33"/>
      <c r="AH1" s="33"/>
      <c r="AI1" s="33"/>
    </row>
    <row r="2" spans="1:35" ht="22.5" customHeight="1">
      <c r="B2" s="259" t="s">
        <v>192</v>
      </c>
      <c r="C2" s="259"/>
      <c r="D2" s="56">
        <v>45237</v>
      </c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X2" s="45" t="s">
        <v>192</v>
      </c>
      <c r="Y2" s="46" t="s">
        <v>193</v>
      </c>
      <c r="Z2" s="262"/>
      <c r="AA2" s="262"/>
      <c r="AB2" s="262"/>
      <c r="AC2" s="262"/>
      <c r="AD2" s="47"/>
      <c r="AE2" s="33"/>
      <c r="AF2" s="33"/>
      <c r="AG2" s="33"/>
      <c r="AH2" s="33"/>
      <c r="AI2" s="33"/>
    </row>
    <row r="3" spans="1:35" ht="22.5" customHeight="1">
      <c r="B3" s="259" t="s">
        <v>195</v>
      </c>
      <c r="C3" s="259"/>
      <c r="D3" s="55" t="str">
        <f>+VLOOKUP(D1,numeracion,8,FALSE)</f>
        <v>INDECAEA2071123</v>
      </c>
      <c r="E3" s="261" t="s">
        <v>257</v>
      </c>
      <c r="F3" s="261"/>
      <c r="G3" s="261"/>
      <c r="H3" s="261"/>
      <c r="I3" s="261"/>
      <c r="J3" s="261"/>
      <c r="K3" s="209"/>
      <c r="L3" s="28"/>
      <c r="M3" s="260" t="s">
        <v>258</v>
      </c>
      <c r="N3" s="260"/>
      <c r="O3" s="260"/>
      <c r="P3" s="260"/>
      <c r="Q3" s="260"/>
      <c r="R3" s="260"/>
      <c r="S3" s="260"/>
      <c r="T3" s="260"/>
      <c r="U3" s="26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45238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45237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4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41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1SAN FRANCISCO GOTERA</v>
      </c>
      <c r="M8" s="201">
        <v>1</v>
      </c>
      <c r="N8" s="201" t="s">
        <v>182</v>
      </c>
      <c r="O8" s="244" t="s">
        <v>124</v>
      </c>
      <c r="P8" s="235">
        <v>47.5</v>
      </c>
      <c r="Q8" s="235">
        <v>44</v>
      </c>
      <c r="R8" s="235">
        <v>50</v>
      </c>
      <c r="S8" s="235">
        <v>0.56499999999999995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41" t="s">
        <v>124</v>
      </c>
      <c r="E9" s="235">
        <v>49.8</v>
      </c>
      <c r="F9" s="235">
        <v>48.5</v>
      </c>
      <c r="G9" s="235">
        <v>52.5</v>
      </c>
      <c r="H9" s="235">
        <v>0.56666666666666676</v>
      </c>
      <c r="I9" s="235">
        <v>0.55000000000000004</v>
      </c>
      <c r="J9" s="235">
        <v>0.6</v>
      </c>
      <c r="L9" s="54" t="str">
        <f t="shared" si="0"/>
        <v>1SONSONATE</v>
      </c>
      <c r="M9" s="201">
        <v>1</v>
      </c>
      <c r="N9" s="201" t="s">
        <v>175</v>
      </c>
      <c r="O9" s="244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41" t="s">
        <v>124</v>
      </c>
      <c r="E10" s="235">
        <v>46.6</v>
      </c>
      <c r="F10" s="235">
        <v>42</v>
      </c>
      <c r="G10" s="235">
        <v>48</v>
      </c>
      <c r="H10" s="235">
        <v>0.56666666666666676</v>
      </c>
      <c r="I10" s="235">
        <v>0.5</v>
      </c>
      <c r="J10" s="235">
        <v>0.6</v>
      </c>
      <c r="L10" s="54" t="str">
        <f t="shared" si="0"/>
        <v>1USULUTAN</v>
      </c>
      <c r="M10" s="202">
        <v>1</v>
      </c>
      <c r="N10" s="201" t="s">
        <v>259</v>
      </c>
      <c r="O10" s="244" t="s">
        <v>124</v>
      </c>
      <c r="P10" s="235">
        <v>48.333333333333336</v>
      </c>
      <c r="Q10" s="235">
        <v>47</v>
      </c>
      <c r="R10" s="235">
        <v>50</v>
      </c>
      <c r="S10" s="235">
        <v>0.5714285714285714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2ZACATECOLUCA</v>
      </c>
      <c r="B11" s="202">
        <v>2</v>
      </c>
      <c r="C11" s="201" t="s">
        <v>180</v>
      </c>
      <c r="D11" s="241" t="s">
        <v>125</v>
      </c>
      <c r="E11" s="235">
        <v>45</v>
      </c>
      <c r="F11" s="235">
        <v>45</v>
      </c>
      <c r="G11" s="235">
        <v>45</v>
      </c>
      <c r="H11" s="235">
        <v>0.57499999999999996</v>
      </c>
      <c r="I11" s="235">
        <v>0.55000000000000004</v>
      </c>
      <c r="J11" s="235">
        <v>0.6</v>
      </c>
      <c r="L11" s="54" t="str">
        <f t="shared" si="0"/>
        <v>2SONSONATE</v>
      </c>
      <c r="M11" s="202">
        <v>2</v>
      </c>
      <c r="N11" s="201" t="s">
        <v>175</v>
      </c>
      <c r="O11" s="244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1" t="s">
        <v>126</v>
      </c>
      <c r="E12" s="235">
        <v>100.5</v>
      </c>
      <c r="F12" s="235">
        <v>97</v>
      </c>
      <c r="G12" s="235">
        <v>106</v>
      </c>
      <c r="H12" s="235">
        <v>1.25</v>
      </c>
      <c r="I12" s="235">
        <v>1.25</v>
      </c>
      <c r="J12" s="235">
        <v>1.25</v>
      </c>
      <c r="L12" s="54" t="str">
        <f t="shared" si="0"/>
        <v>2USULUTAN</v>
      </c>
      <c r="M12" s="201">
        <v>2</v>
      </c>
      <c r="N12" s="201" t="s">
        <v>259</v>
      </c>
      <c r="O12" s="244" t="s">
        <v>125</v>
      </c>
      <c r="P12" s="235">
        <v>45</v>
      </c>
      <c r="Q12" s="235">
        <v>45</v>
      </c>
      <c r="R12" s="235">
        <v>45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3AHUACHAPAN</v>
      </c>
      <c r="B13" s="201">
        <v>3</v>
      </c>
      <c r="C13" s="201" t="s">
        <v>260</v>
      </c>
      <c r="D13" s="241" t="s">
        <v>126</v>
      </c>
      <c r="E13" s="235">
        <v>104.75</v>
      </c>
      <c r="F13" s="235">
        <v>104</v>
      </c>
      <c r="G13" s="235">
        <v>105</v>
      </c>
      <c r="H13" s="235">
        <v>1.2125000000000001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4" t="s">
        <v>126</v>
      </c>
      <c r="P13" s="235">
        <v>102.44444444444444</v>
      </c>
      <c r="Q13" s="235">
        <v>97</v>
      </c>
      <c r="R13" s="235">
        <v>108</v>
      </c>
      <c r="S13" s="235">
        <v>1.2333333333333334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41" t="s">
        <v>126</v>
      </c>
      <c r="E14" s="235">
        <v>109</v>
      </c>
      <c r="F14" s="235">
        <v>105</v>
      </c>
      <c r="G14" s="235">
        <v>116</v>
      </c>
      <c r="H14" s="235">
        <v>1.2375</v>
      </c>
      <c r="I14" s="235">
        <v>1.2</v>
      </c>
      <c r="J14" s="235">
        <v>1.25</v>
      </c>
      <c r="L14" s="54" t="str">
        <f t="shared" si="0"/>
        <v>3SAN FRANCISCO GOTERA</v>
      </c>
      <c r="M14" s="201">
        <v>3</v>
      </c>
      <c r="N14" s="201" t="s">
        <v>182</v>
      </c>
      <c r="O14" s="244" t="s">
        <v>126</v>
      </c>
      <c r="P14" s="235">
        <v>107.375</v>
      </c>
      <c r="Q14" s="235">
        <v>105</v>
      </c>
      <c r="R14" s="235">
        <v>110</v>
      </c>
      <c r="S14" s="235">
        <v>1.2062499999999998</v>
      </c>
      <c r="T14" s="235">
        <v>1.1499999999999999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2">
        <v>3</v>
      </c>
      <c r="C15" s="201" t="s">
        <v>180</v>
      </c>
      <c r="D15" s="241" t="s">
        <v>126</v>
      </c>
      <c r="E15" s="235">
        <v>114.4</v>
      </c>
      <c r="F15" s="235">
        <v>112</v>
      </c>
      <c r="G15" s="235">
        <v>115</v>
      </c>
      <c r="H15" s="235">
        <v>1.325</v>
      </c>
      <c r="I15" s="235">
        <v>1.25</v>
      </c>
      <c r="J15" s="235">
        <v>1.4</v>
      </c>
      <c r="L15" s="54" t="str">
        <f t="shared" si="0"/>
        <v>3SONSONATE</v>
      </c>
      <c r="M15" s="202">
        <v>3</v>
      </c>
      <c r="N15" s="201" t="s">
        <v>175</v>
      </c>
      <c r="O15" s="244" t="s">
        <v>126</v>
      </c>
      <c r="P15" s="235">
        <v>105.4</v>
      </c>
      <c r="Q15" s="235">
        <v>105</v>
      </c>
      <c r="R15" s="235">
        <v>107</v>
      </c>
      <c r="S15" s="235">
        <v>1.25</v>
      </c>
      <c r="T15" s="235">
        <v>1.25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1" t="s">
        <v>127</v>
      </c>
      <c r="E16" s="235">
        <v>113.33333333333333</v>
      </c>
      <c r="F16" s="235">
        <v>110</v>
      </c>
      <c r="G16" s="235">
        <v>115</v>
      </c>
      <c r="H16" s="235">
        <v>1.2333333333333334</v>
      </c>
      <c r="I16" s="235">
        <v>1.2</v>
      </c>
      <c r="J16" s="235">
        <v>1.25</v>
      </c>
      <c r="L16" s="54" t="str">
        <f t="shared" si="0"/>
        <v>3USULUTAN</v>
      </c>
      <c r="M16" s="201">
        <v>3</v>
      </c>
      <c r="N16" s="201" t="s">
        <v>259</v>
      </c>
      <c r="O16" s="244" t="s">
        <v>126</v>
      </c>
      <c r="P16" s="235">
        <v>112.14285714285714</v>
      </c>
      <c r="Q16" s="235">
        <v>110</v>
      </c>
      <c r="R16" s="235">
        <v>115</v>
      </c>
      <c r="S16" s="235">
        <v>1.2642857142857142</v>
      </c>
      <c r="T16" s="235">
        <v>1.1499999999999999</v>
      </c>
      <c r="U16" s="235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1">
        <v>4</v>
      </c>
      <c r="C17" s="201" t="s">
        <v>260</v>
      </c>
      <c r="D17" s="241" t="s">
        <v>127</v>
      </c>
      <c r="E17" s="235">
        <v>111.85714285714286</v>
      </c>
      <c r="F17" s="235">
        <v>110</v>
      </c>
      <c r="G17" s="235">
        <v>115</v>
      </c>
      <c r="H17" s="235">
        <v>1.2928571428571427</v>
      </c>
      <c r="I17" s="235">
        <v>1.25</v>
      </c>
      <c r="J17" s="235">
        <v>1.3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4" t="s">
        <v>127</v>
      </c>
      <c r="P17" s="235">
        <v>113.33333333333333</v>
      </c>
      <c r="Q17" s="235">
        <v>110</v>
      </c>
      <c r="R17" s="235">
        <v>115</v>
      </c>
      <c r="S17" s="235">
        <v>1.2333333333333334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1">
        <v>4</v>
      </c>
      <c r="C18" s="201" t="s">
        <v>261</v>
      </c>
      <c r="D18" s="241" t="s">
        <v>127</v>
      </c>
      <c r="E18" s="235"/>
      <c r="F18" s="235"/>
      <c r="G18" s="235"/>
      <c r="H18" s="235">
        <v>1.25</v>
      </c>
      <c r="I18" s="235">
        <v>1.25</v>
      </c>
      <c r="J18" s="235">
        <v>1.25</v>
      </c>
      <c r="L18" s="54" t="str">
        <f t="shared" si="0"/>
        <v>4SAN FRANCISCO GOTERA</v>
      </c>
      <c r="M18" s="201">
        <v>4</v>
      </c>
      <c r="N18" s="201" t="s">
        <v>182</v>
      </c>
      <c r="O18" s="244" t="s">
        <v>127</v>
      </c>
      <c r="P18" s="235"/>
      <c r="Q18" s="235"/>
      <c r="R18" s="235"/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2">
        <v>4</v>
      </c>
      <c r="C19" s="201" t="s">
        <v>180</v>
      </c>
      <c r="D19" s="241" t="s">
        <v>127</v>
      </c>
      <c r="E19" s="235">
        <v>125</v>
      </c>
      <c r="F19" s="235">
        <v>120</v>
      </c>
      <c r="G19" s="235">
        <v>130</v>
      </c>
      <c r="H19" s="235">
        <v>1.4833333333333334</v>
      </c>
      <c r="I19" s="235">
        <v>1.4</v>
      </c>
      <c r="J19" s="235">
        <v>1.5</v>
      </c>
      <c r="L19" s="54" t="str">
        <f t="shared" si="0"/>
        <v>4SONSONATE</v>
      </c>
      <c r="M19" s="202">
        <v>4</v>
      </c>
      <c r="N19" s="201" t="s">
        <v>175</v>
      </c>
      <c r="O19" s="244" t="s">
        <v>127</v>
      </c>
      <c r="P19" s="235">
        <v>115</v>
      </c>
      <c r="Q19" s="235">
        <v>115</v>
      </c>
      <c r="R19" s="235">
        <v>115</v>
      </c>
      <c r="S19" s="235">
        <v>1.3</v>
      </c>
      <c r="T19" s="235">
        <v>1.3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41" t="s">
        <v>131</v>
      </c>
      <c r="E20" s="235">
        <v>97.75</v>
      </c>
      <c r="F20" s="235">
        <v>95</v>
      </c>
      <c r="G20" s="235">
        <v>102</v>
      </c>
      <c r="H20" s="235">
        <v>1.2</v>
      </c>
      <c r="I20" s="235">
        <v>1.2</v>
      </c>
      <c r="J20" s="235">
        <v>1.2</v>
      </c>
      <c r="L20" s="54" t="str">
        <f t="shared" si="0"/>
        <v>4USULUTAN</v>
      </c>
      <c r="M20" s="201">
        <v>4</v>
      </c>
      <c r="N20" s="201" t="s">
        <v>259</v>
      </c>
      <c r="O20" s="244" t="s">
        <v>127</v>
      </c>
      <c r="P20" s="235">
        <v>115</v>
      </c>
      <c r="Q20" s="235">
        <v>110</v>
      </c>
      <c r="R20" s="235">
        <v>120</v>
      </c>
      <c r="S20" s="235">
        <v>1.4000000000000001</v>
      </c>
      <c r="T20" s="235">
        <v>1.3</v>
      </c>
      <c r="U20" s="235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5AHUACHAPAN</v>
      </c>
      <c r="B21" s="201">
        <v>5</v>
      </c>
      <c r="C21" s="201" t="s">
        <v>260</v>
      </c>
      <c r="D21" s="241" t="s">
        <v>131</v>
      </c>
      <c r="E21" s="235">
        <v>104.75</v>
      </c>
      <c r="F21" s="235">
        <v>104</v>
      </c>
      <c r="G21" s="235">
        <v>105</v>
      </c>
      <c r="H21" s="235">
        <v>1.2125000000000001</v>
      </c>
      <c r="I21" s="235">
        <v>1.2</v>
      </c>
      <c r="J21" s="235">
        <v>1.25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4" t="s">
        <v>131</v>
      </c>
      <c r="P21" s="235">
        <v>99</v>
      </c>
      <c r="Q21" s="235">
        <v>95</v>
      </c>
      <c r="R21" s="235">
        <v>102</v>
      </c>
      <c r="S21" s="235">
        <v>1.1833333333333333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1">
        <v>5</v>
      </c>
      <c r="C22" s="201" t="s">
        <v>261</v>
      </c>
      <c r="D22" s="241" t="s">
        <v>131</v>
      </c>
      <c r="E22" s="235">
        <v>109.4</v>
      </c>
      <c r="F22" s="235">
        <v>105</v>
      </c>
      <c r="G22" s="235">
        <v>116</v>
      </c>
      <c r="H22" s="235">
        <v>1.2375</v>
      </c>
      <c r="I22" s="235">
        <v>1.2</v>
      </c>
      <c r="J22" s="235">
        <v>1.25</v>
      </c>
      <c r="L22" s="54" t="str">
        <f t="shared" si="0"/>
        <v>5SAN FRANCISCO GOTERA</v>
      </c>
      <c r="M22" s="201">
        <v>5</v>
      </c>
      <c r="N22" s="201" t="s">
        <v>182</v>
      </c>
      <c r="O22" s="244" t="s">
        <v>131</v>
      </c>
      <c r="P22" s="235">
        <v>107.33333333333333</v>
      </c>
      <c r="Q22" s="235">
        <v>105</v>
      </c>
      <c r="R22" s="235">
        <v>110</v>
      </c>
      <c r="S22" s="235">
        <v>1.1916666666666667</v>
      </c>
      <c r="T22" s="235">
        <v>1.1499999999999999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5ZACATECOLUCA</v>
      </c>
      <c r="B23" s="202">
        <v>5</v>
      </c>
      <c r="C23" s="201" t="s">
        <v>180</v>
      </c>
      <c r="D23" s="241" t="s">
        <v>131</v>
      </c>
      <c r="E23" s="235">
        <v>112</v>
      </c>
      <c r="F23" s="235">
        <v>112</v>
      </c>
      <c r="G23" s="235">
        <v>112</v>
      </c>
      <c r="H23" s="235">
        <v>1.3</v>
      </c>
      <c r="I23" s="235">
        <v>1.3</v>
      </c>
      <c r="J23" s="235">
        <v>1.3</v>
      </c>
      <c r="L23" s="54" t="str">
        <f t="shared" si="0"/>
        <v>5SONSONATE</v>
      </c>
      <c r="M23" s="202">
        <v>5</v>
      </c>
      <c r="N23" s="201" t="s">
        <v>175</v>
      </c>
      <c r="O23" s="244" t="s">
        <v>131</v>
      </c>
      <c r="P23" s="235">
        <v>105.4</v>
      </c>
      <c r="Q23" s="235">
        <v>105</v>
      </c>
      <c r="R23" s="235">
        <v>107</v>
      </c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107.33333333333333</v>
      </c>
      <c r="F24" s="235">
        <v>106</v>
      </c>
      <c r="G24" s="235">
        <v>108</v>
      </c>
      <c r="H24" s="235">
        <v>1.1833333333333333</v>
      </c>
      <c r="I24" s="235">
        <v>1.1499999999999999</v>
      </c>
      <c r="J24" s="235">
        <v>1.2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4" t="s">
        <v>128</v>
      </c>
      <c r="P24" s="235">
        <v>107.33333333333333</v>
      </c>
      <c r="Q24" s="235">
        <v>106</v>
      </c>
      <c r="R24" s="235">
        <v>108</v>
      </c>
      <c r="S24" s="235">
        <v>1.1833333333333333</v>
      </c>
      <c r="T24" s="235">
        <v>1.1499999999999999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6AHUACHAPAN</v>
      </c>
      <c r="B25" s="201">
        <v>6</v>
      </c>
      <c r="C25" s="201" t="s">
        <v>260</v>
      </c>
      <c r="D25" s="241" t="s">
        <v>128</v>
      </c>
      <c r="E25" s="235">
        <v>108</v>
      </c>
      <c r="F25" s="235">
        <v>105</v>
      </c>
      <c r="G25" s="235">
        <v>110</v>
      </c>
      <c r="H25" s="235">
        <v>1.2562500000000001</v>
      </c>
      <c r="I25" s="235">
        <v>1.2</v>
      </c>
      <c r="J25" s="235">
        <v>1.3</v>
      </c>
      <c r="L25" s="54" t="str">
        <f t="shared" si="0"/>
        <v>6SAN FRANCISCO GOTERA</v>
      </c>
      <c r="M25" s="201">
        <v>6</v>
      </c>
      <c r="N25" s="201" t="s">
        <v>182</v>
      </c>
      <c r="O25" s="244" t="s">
        <v>128</v>
      </c>
      <c r="P25" s="235"/>
      <c r="Q25" s="235"/>
      <c r="R25" s="235"/>
      <c r="S25" s="235">
        <v>1.25</v>
      </c>
      <c r="T25" s="235">
        <v>1.25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6LA UNION</v>
      </c>
      <c r="B26" s="201">
        <v>6</v>
      </c>
      <c r="C26" s="201" t="s">
        <v>261</v>
      </c>
      <c r="D26" s="241" t="s">
        <v>128</v>
      </c>
      <c r="E26" s="235"/>
      <c r="F26" s="235"/>
      <c r="G26" s="235"/>
      <c r="H26" s="235">
        <v>1.25</v>
      </c>
      <c r="I26" s="235">
        <v>1.25</v>
      </c>
      <c r="J26" s="235">
        <v>1.25</v>
      </c>
      <c r="L26" s="54" t="str">
        <f t="shared" si="0"/>
        <v>6SONSONATE</v>
      </c>
      <c r="M26" s="201">
        <v>6</v>
      </c>
      <c r="N26" s="201" t="s">
        <v>175</v>
      </c>
      <c r="O26" s="244" t="s">
        <v>128</v>
      </c>
      <c r="P26" s="235">
        <v>111</v>
      </c>
      <c r="Q26" s="235">
        <v>110</v>
      </c>
      <c r="R26" s="235">
        <v>112</v>
      </c>
      <c r="S26" s="235">
        <v>1.3</v>
      </c>
      <c r="T26" s="235">
        <v>1.3</v>
      </c>
      <c r="U26" s="235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6ZACATECOLUCA</v>
      </c>
      <c r="B27" s="202">
        <v>6</v>
      </c>
      <c r="C27" s="201" t="s">
        <v>180</v>
      </c>
      <c r="D27" s="241" t="s">
        <v>128</v>
      </c>
      <c r="E27" s="235">
        <v>117.5</v>
      </c>
      <c r="F27" s="235">
        <v>115</v>
      </c>
      <c r="G27" s="235">
        <v>120</v>
      </c>
      <c r="H27" s="235">
        <v>1.3666666666666665</v>
      </c>
      <c r="I27" s="235">
        <v>1.35</v>
      </c>
      <c r="J27" s="235">
        <v>1.4</v>
      </c>
      <c r="L27" s="54" t="str">
        <f t="shared" si="0"/>
        <v>6USULUTAN</v>
      </c>
      <c r="M27" s="202">
        <v>6</v>
      </c>
      <c r="N27" s="201" t="s">
        <v>259</v>
      </c>
      <c r="O27" s="244" t="s">
        <v>128</v>
      </c>
      <c r="P27" s="235">
        <v>112.5</v>
      </c>
      <c r="Q27" s="235">
        <v>110</v>
      </c>
      <c r="R27" s="235">
        <v>115</v>
      </c>
      <c r="S27" s="235">
        <v>1.2833333333333334</v>
      </c>
      <c r="T27" s="235">
        <v>1.2</v>
      </c>
      <c r="U27" s="235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41" t="s">
        <v>168</v>
      </c>
      <c r="E28" s="235">
        <v>140</v>
      </c>
      <c r="F28" s="235">
        <v>140</v>
      </c>
      <c r="G28" s="235">
        <v>140</v>
      </c>
      <c r="H28" s="235">
        <v>1.5</v>
      </c>
      <c r="I28" s="235">
        <v>1.5</v>
      </c>
      <c r="J28" s="235">
        <v>1.5</v>
      </c>
      <c r="L28" s="54" t="str">
        <f t="shared" si="0"/>
        <v xml:space="preserve">7GERARDO BARRIOS </v>
      </c>
      <c r="M28" s="201">
        <v>7</v>
      </c>
      <c r="N28" s="201" t="s">
        <v>262</v>
      </c>
      <c r="O28" s="244" t="s">
        <v>168</v>
      </c>
      <c r="P28" s="235">
        <v>140</v>
      </c>
      <c r="Q28" s="235">
        <v>140</v>
      </c>
      <c r="R28" s="235">
        <v>140</v>
      </c>
      <c r="S28" s="235">
        <v>1.5</v>
      </c>
      <c r="T28" s="235">
        <v>1.5</v>
      </c>
      <c r="U28" s="235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7AHUACHAPAN</v>
      </c>
      <c r="B29" s="201">
        <v>7</v>
      </c>
      <c r="C29" s="201" t="s">
        <v>260</v>
      </c>
      <c r="D29" s="241" t="s">
        <v>168</v>
      </c>
      <c r="E29" s="235"/>
      <c r="F29" s="235"/>
      <c r="G29" s="235"/>
      <c r="H29" s="235">
        <v>1.4166666666666667</v>
      </c>
      <c r="I29" s="235">
        <v>1.1499999999999999</v>
      </c>
      <c r="J29" s="235">
        <v>1.6</v>
      </c>
      <c r="L29" s="54" t="str">
        <f t="shared" si="0"/>
        <v>7SAN FRANCISCO GOTERA</v>
      </c>
      <c r="M29" s="201">
        <v>7</v>
      </c>
      <c r="N29" s="201" t="s">
        <v>182</v>
      </c>
      <c r="O29" s="244" t="s">
        <v>168</v>
      </c>
      <c r="P29" s="235"/>
      <c r="Q29" s="235"/>
      <c r="R29" s="235"/>
      <c r="S29" s="235">
        <v>1.8928571428571428</v>
      </c>
      <c r="T29" s="235">
        <v>1.7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7LA UNION</v>
      </c>
      <c r="B30" s="202">
        <v>7</v>
      </c>
      <c r="C30" s="201" t="s">
        <v>261</v>
      </c>
      <c r="D30" s="241" t="s">
        <v>168</v>
      </c>
      <c r="E30" s="235">
        <v>140</v>
      </c>
      <c r="F30" s="235">
        <v>140</v>
      </c>
      <c r="G30" s="235">
        <v>140</v>
      </c>
      <c r="H30" s="235">
        <v>2</v>
      </c>
      <c r="I30" s="235">
        <v>2</v>
      </c>
      <c r="J30" s="235">
        <v>2</v>
      </c>
      <c r="L30" s="54" t="str">
        <f t="shared" si="0"/>
        <v>7SONSONATE</v>
      </c>
      <c r="M30" s="202">
        <v>7</v>
      </c>
      <c r="N30" s="201" t="s">
        <v>175</v>
      </c>
      <c r="O30" s="244" t="s">
        <v>168</v>
      </c>
      <c r="P30" s="235"/>
      <c r="Q30" s="235"/>
      <c r="R30" s="235"/>
      <c r="S30" s="235">
        <v>1.6</v>
      </c>
      <c r="T30" s="235">
        <v>1.6</v>
      </c>
      <c r="U30" s="235">
        <v>1.6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7ZACATECOLUCA</v>
      </c>
      <c r="B31" s="202">
        <v>7</v>
      </c>
      <c r="C31" s="201" t="s">
        <v>180</v>
      </c>
      <c r="D31" s="241" t="s">
        <v>168</v>
      </c>
      <c r="E31" s="235"/>
      <c r="F31" s="235"/>
      <c r="G31" s="235"/>
      <c r="H31" s="235">
        <v>1.5</v>
      </c>
      <c r="I31" s="235">
        <v>1.5</v>
      </c>
      <c r="J31" s="235">
        <v>1.5</v>
      </c>
      <c r="L31" s="54" t="str">
        <f t="shared" si="0"/>
        <v>7USULUTAN</v>
      </c>
      <c r="M31" s="202">
        <v>7</v>
      </c>
      <c r="N31" s="201" t="s">
        <v>259</v>
      </c>
      <c r="O31" s="244" t="s">
        <v>168</v>
      </c>
      <c r="P31" s="235">
        <v>133.33333333333334</v>
      </c>
      <c r="Q31" s="235">
        <v>130</v>
      </c>
      <c r="R31" s="235">
        <v>140</v>
      </c>
      <c r="S31" s="235">
        <v>1.5874999999999999</v>
      </c>
      <c r="T31" s="235">
        <v>1.5</v>
      </c>
      <c r="U31" s="235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41" t="s">
        <v>129</v>
      </c>
      <c r="E32" s="235">
        <v>26.85</v>
      </c>
      <c r="F32" s="235">
        <v>23</v>
      </c>
      <c r="G32" s="235">
        <v>31</v>
      </c>
      <c r="H32" s="235">
        <v>0.35000000000000003</v>
      </c>
      <c r="I32" s="235">
        <v>0.35</v>
      </c>
      <c r="J32" s="235">
        <v>0.35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44" t="s">
        <v>129</v>
      </c>
      <c r="P32" s="235">
        <v>27.045454545454547</v>
      </c>
      <c r="Q32" s="235">
        <v>23</v>
      </c>
      <c r="R32" s="235">
        <v>31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9AHUACHAPAN</v>
      </c>
      <c r="B33" s="201">
        <v>9</v>
      </c>
      <c r="C33" s="201" t="s">
        <v>260</v>
      </c>
      <c r="D33" s="241" t="s">
        <v>129</v>
      </c>
      <c r="E33" s="235">
        <v>24.555555555555557</v>
      </c>
      <c r="F33" s="235">
        <v>23</v>
      </c>
      <c r="G33" s="235">
        <v>25</v>
      </c>
      <c r="H33" s="235">
        <v>0.30555555555555558</v>
      </c>
      <c r="I33" s="235">
        <v>0.3</v>
      </c>
      <c r="J33" s="235">
        <v>0.35</v>
      </c>
      <c r="L33" s="54" t="str">
        <f t="shared" si="0"/>
        <v>9SAN FRANCISCO GOTERA</v>
      </c>
      <c r="M33" s="201">
        <v>9</v>
      </c>
      <c r="N33" s="201" t="s">
        <v>182</v>
      </c>
      <c r="O33" s="244" t="s">
        <v>129</v>
      </c>
      <c r="P33" s="235">
        <v>29</v>
      </c>
      <c r="Q33" s="235">
        <v>28</v>
      </c>
      <c r="R33" s="235">
        <v>30</v>
      </c>
      <c r="S33" s="235">
        <v>0.34545454545454551</v>
      </c>
      <c r="T33" s="235">
        <v>0.3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9LA UNION</v>
      </c>
      <c r="B34" s="201">
        <v>9</v>
      </c>
      <c r="C34" s="201" t="s">
        <v>261</v>
      </c>
      <c r="D34" s="241" t="s">
        <v>129</v>
      </c>
      <c r="E34" s="235">
        <v>28</v>
      </c>
      <c r="F34" s="235">
        <v>27</v>
      </c>
      <c r="G34" s="235">
        <v>30</v>
      </c>
      <c r="H34" s="235">
        <v>0.33571428571428574</v>
      </c>
      <c r="I34" s="235">
        <v>0.3</v>
      </c>
      <c r="J34" s="235">
        <v>0.35</v>
      </c>
      <c r="L34" s="54" t="str">
        <f t="shared" si="0"/>
        <v>9SONSONATE</v>
      </c>
      <c r="M34" s="201">
        <v>9</v>
      </c>
      <c r="N34" s="201" t="s">
        <v>175</v>
      </c>
      <c r="O34" s="244" t="s">
        <v>129</v>
      </c>
      <c r="P34" s="235">
        <v>26.428571428571427</v>
      </c>
      <c r="Q34" s="235">
        <v>24</v>
      </c>
      <c r="R34" s="235">
        <v>30</v>
      </c>
      <c r="S34" s="235">
        <v>0.33999999999999997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9ZACATECOLUCA</v>
      </c>
      <c r="B35" s="202">
        <v>9</v>
      </c>
      <c r="C35" s="201" t="s">
        <v>180</v>
      </c>
      <c r="D35" s="241" t="s">
        <v>129</v>
      </c>
      <c r="E35" s="235">
        <v>28.625</v>
      </c>
      <c r="F35" s="235">
        <v>27</v>
      </c>
      <c r="G35" s="235">
        <v>30</v>
      </c>
      <c r="H35" s="235">
        <v>0.36250000000000004</v>
      </c>
      <c r="I35" s="235">
        <v>0.35</v>
      </c>
      <c r="J35" s="235">
        <v>0.4</v>
      </c>
      <c r="L35" s="54" t="str">
        <f t="shared" si="0"/>
        <v>9USULUTAN</v>
      </c>
      <c r="M35" s="202">
        <v>9</v>
      </c>
      <c r="N35" s="201" t="s">
        <v>259</v>
      </c>
      <c r="O35" s="244" t="s">
        <v>129</v>
      </c>
      <c r="P35" s="235">
        <v>29.318181818181817</v>
      </c>
      <c r="Q35" s="235">
        <v>27</v>
      </c>
      <c r="R35" s="235">
        <v>32</v>
      </c>
      <c r="S35" s="235">
        <v>0.37272727272727268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1">
        <v>10</v>
      </c>
      <c r="C36" s="201" t="s">
        <v>262</v>
      </c>
      <c r="D36" s="241" t="s">
        <v>263</v>
      </c>
      <c r="E36" s="235">
        <v>22.09090909090909</v>
      </c>
      <c r="F36" s="235">
        <v>20</v>
      </c>
      <c r="G36" s="235">
        <v>25</v>
      </c>
      <c r="H36" s="235">
        <v>0.4</v>
      </c>
      <c r="I36" s="235">
        <v>0.4</v>
      </c>
      <c r="J36" s="235">
        <v>0.4</v>
      </c>
      <c r="L36" s="54" t="str">
        <f t="shared" si="0"/>
        <v xml:space="preserve">10GERARDO BARRIOS </v>
      </c>
      <c r="M36" s="201">
        <v>10</v>
      </c>
      <c r="N36" s="201" t="s">
        <v>262</v>
      </c>
      <c r="O36" s="244" t="s">
        <v>263</v>
      </c>
      <c r="P36" s="235">
        <v>22.666666666666668</v>
      </c>
      <c r="Q36" s="235">
        <v>20</v>
      </c>
      <c r="R36" s="235">
        <v>25</v>
      </c>
      <c r="S36" s="235">
        <v>0.39999999999999997</v>
      </c>
      <c r="T36" s="235">
        <v>0.4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10AHUACHAPAN</v>
      </c>
      <c r="B37" s="201">
        <v>10</v>
      </c>
      <c r="C37" s="201" t="s">
        <v>260</v>
      </c>
      <c r="D37" s="241" t="s">
        <v>263</v>
      </c>
      <c r="E37" s="235">
        <v>20</v>
      </c>
      <c r="F37" s="235">
        <v>16</v>
      </c>
      <c r="G37" s="235">
        <v>22</v>
      </c>
      <c r="H37" s="235">
        <v>0.26666666666666672</v>
      </c>
      <c r="I37" s="235">
        <v>0.25</v>
      </c>
      <c r="J37" s="235">
        <v>0.3</v>
      </c>
      <c r="L37" s="54" t="str">
        <f t="shared" si="0"/>
        <v>10SAN FRANCISCO GOTERA</v>
      </c>
      <c r="M37" s="201">
        <v>10</v>
      </c>
      <c r="N37" s="201" t="s">
        <v>182</v>
      </c>
      <c r="O37" s="244" t="s">
        <v>263</v>
      </c>
      <c r="P37" s="235">
        <v>23.333333333333332</v>
      </c>
      <c r="Q37" s="235">
        <v>22</v>
      </c>
      <c r="R37" s="235">
        <v>25</v>
      </c>
      <c r="S37" s="235">
        <v>0.29999999999999993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10LA UNION</v>
      </c>
      <c r="B38" s="201">
        <v>10</v>
      </c>
      <c r="C38" s="201" t="s">
        <v>261</v>
      </c>
      <c r="D38" s="241" t="s">
        <v>263</v>
      </c>
      <c r="E38" s="235">
        <v>21.166666666666668</v>
      </c>
      <c r="F38" s="235">
        <v>20</v>
      </c>
      <c r="G38" s="235">
        <v>24</v>
      </c>
      <c r="H38" s="235">
        <v>0.2857142857142857</v>
      </c>
      <c r="I38" s="235">
        <v>0.25</v>
      </c>
      <c r="J38" s="235">
        <v>0.35</v>
      </c>
      <c r="L38" s="54" t="str">
        <f t="shared" si="0"/>
        <v>10SONSONATE</v>
      </c>
      <c r="M38" s="201">
        <v>10</v>
      </c>
      <c r="N38" s="201" t="s">
        <v>175</v>
      </c>
      <c r="O38" s="244" t="s">
        <v>263</v>
      </c>
      <c r="P38" s="235">
        <v>21.4</v>
      </c>
      <c r="Q38" s="235">
        <v>20</v>
      </c>
      <c r="R38" s="235">
        <v>23</v>
      </c>
      <c r="S38" s="235">
        <v>0.27999999999999997</v>
      </c>
      <c r="T38" s="235">
        <v>0.25</v>
      </c>
      <c r="U38" s="235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10ZACATECOLUCA</v>
      </c>
      <c r="B39" s="202">
        <v>10</v>
      </c>
      <c r="C39" s="201" t="s">
        <v>180</v>
      </c>
      <c r="D39" s="241" t="s">
        <v>263</v>
      </c>
      <c r="E39" s="235">
        <v>27</v>
      </c>
      <c r="F39" s="235">
        <v>25</v>
      </c>
      <c r="G39" s="235">
        <v>30</v>
      </c>
      <c r="H39" s="235">
        <v>0.35000000000000003</v>
      </c>
      <c r="I39" s="235">
        <v>0.3</v>
      </c>
      <c r="J39" s="235">
        <v>0.4</v>
      </c>
      <c r="L39" s="54" t="str">
        <f t="shared" si="0"/>
        <v>10USULUTAN</v>
      </c>
      <c r="M39" s="202">
        <v>10</v>
      </c>
      <c r="N39" s="201" t="s">
        <v>259</v>
      </c>
      <c r="O39" s="244" t="s">
        <v>263</v>
      </c>
      <c r="P39" s="235">
        <v>25.714285714285715</v>
      </c>
      <c r="Q39" s="235">
        <v>24</v>
      </c>
      <c r="R39" s="235">
        <v>27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41" t="s">
        <v>53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11MERCADO CENTRAL</v>
      </c>
      <c r="M40" s="201">
        <v>11</v>
      </c>
      <c r="N40" s="201" t="s">
        <v>229</v>
      </c>
      <c r="O40" s="244" t="s">
        <v>53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41" t="s">
        <v>53</v>
      </c>
      <c r="E41" s="235">
        <v>18.75</v>
      </c>
      <c r="F41" s="235">
        <v>18</v>
      </c>
      <c r="G41" s="235">
        <v>19</v>
      </c>
      <c r="H41" s="235"/>
      <c r="I41" s="235"/>
      <c r="J41" s="235"/>
      <c r="L41" s="54" t="str">
        <f t="shared" si="0"/>
        <v>11TIENDONA</v>
      </c>
      <c r="M41" s="201">
        <v>11</v>
      </c>
      <c r="N41" s="201" t="s">
        <v>190</v>
      </c>
      <c r="O41" s="244" t="s">
        <v>53</v>
      </c>
      <c r="P41" s="235">
        <v>18.600000000000001</v>
      </c>
      <c r="Q41" s="235">
        <v>18</v>
      </c>
      <c r="R41" s="235">
        <v>19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11AHUACHAPAN</v>
      </c>
      <c r="B42" s="201">
        <v>11</v>
      </c>
      <c r="C42" s="201" t="s">
        <v>260</v>
      </c>
      <c r="D42" s="241" t="s">
        <v>53</v>
      </c>
      <c r="E42" s="235">
        <v>17.5</v>
      </c>
      <c r="F42" s="235">
        <v>17</v>
      </c>
      <c r="G42" s="235">
        <v>18</v>
      </c>
      <c r="H42" s="235"/>
      <c r="I42" s="235"/>
      <c r="J42" s="235"/>
      <c r="L42" s="54" t="str">
        <f t="shared" si="0"/>
        <v>11SAN FRANCISCO GOTERA</v>
      </c>
      <c r="M42" s="201">
        <v>11</v>
      </c>
      <c r="N42" s="201" t="s">
        <v>182</v>
      </c>
      <c r="O42" s="244" t="s">
        <v>53</v>
      </c>
      <c r="P42" s="235">
        <v>20.5</v>
      </c>
      <c r="Q42" s="235">
        <v>20</v>
      </c>
      <c r="R42" s="235">
        <v>21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11LA UNION</v>
      </c>
      <c r="B43" s="201">
        <v>11</v>
      </c>
      <c r="C43" s="201" t="s">
        <v>261</v>
      </c>
      <c r="D43" s="241" t="s">
        <v>53</v>
      </c>
      <c r="E43" s="235">
        <v>21.5</v>
      </c>
      <c r="F43" s="235">
        <v>21</v>
      </c>
      <c r="G43" s="235">
        <v>22</v>
      </c>
      <c r="H43" s="235"/>
      <c r="I43" s="235"/>
      <c r="J43" s="235"/>
      <c r="L43" s="54" t="str">
        <f t="shared" si="0"/>
        <v>11SONSONATE</v>
      </c>
      <c r="M43" s="201">
        <v>11</v>
      </c>
      <c r="N43" s="201" t="s">
        <v>175</v>
      </c>
      <c r="O43" s="244" t="s">
        <v>53</v>
      </c>
      <c r="P43" s="235">
        <v>17</v>
      </c>
      <c r="Q43" s="235">
        <v>17</v>
      </c>
      <c r="R43" s="235">
        <v>17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11ZACATECOLUCA</v>
      </c>
      <c r="B44" s="202">
        <v>11</v>
      </c>
      <c r="C44" s="201" t="s">
        <v>180</v>
      </c>
      <c r="D44" s="241" t="s">
        <v>53</v>
      </c>
      <c r="E44" s="235">
        <v>18.333333333333332</v>
      </c>
      <c r="F44" s="235">
        <v>18</v>
      </c>
      <c r="G44" s="235">
        <v>19</v>
      </c>
      <c r="H44" s="235"/>
      <c r="I44" s="235"/>
      <c r="J44" s="235"/>
      <c r="L44" s="54" t="str">
        <f t="shared" si="0"/>
        <v>11USULUTAN</v>
      </c>
      <c r="M44" s="202">
        <v>11</v>
      </c>
      <c r="N44" s="201" t="s">
        <v>259</v>
      </c>
      <c r="O44" s="244" t="s">
        <v>53</v>
      </c>
      <c r="P44" s="235">
        <v>21.333333333333332</v>
      </c>
      <c r="Q44" s="235">
        <v>20</v>
      </c>
      <c r="R44" s="235">
        <v>22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41" t="s">
        <v>54</v>
      </c>
      <c r="E45" s="235">
        <v>19.5</v>
      </c>
      <c r="F45" s="235">
        <v>19</v>
      </c>
      <c r="G45" s="235">
        <v>20</v>
      </c>
      <c r="H45" s="235"/>
      <c r="I45" s="235"/>
      <c r="J45" s="235"/>
      <c r="L45" s="54" t="str">
        <f t="shared" si="0"/>
        <v>12TIENDONA</v>
      </c>
      <c r="M45" s="201">
        <v>12</v>
      </c>
      <c r="N45" s="201" t="s">
        <v>190</v>
      </c>
      <c r="O45" s="244" t="s">
        <v>54</v>
      </c>
      <c r="P45" s="235">
        <v>19.5</v>
      </c>
      <c r="Q45" s="235">
        <v>19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12LA UNION</v>
      </c>
      <c r="B46" s="201">
        <v>12</v>
      </c>
      <c r="C46" s="201" t="s">
        <v>261</v>
      </c>
      <c r="D46" s="241" t="s">
        <v>54</v>
      </c>
      <c r="E46" s="235">
        <v>20</v>
      </c>
      <c r="F46" s="235">
        <v>20</v>
      </c>
      <c r="G46" s="235">
        <v>20</v>
      </c>
      <c r="H46" s="235"/>
      <c r="I46" s="235"/>
      <c r="J46" s="235"/>
      <c r="L46" s="54" t="str">
        <f t="shared" si="0"/>
        <v>12SAN FRANCISCO GOTERA</v>
      </c>
      <c r="M46" s="201">
        <v>12</v>
      </c>
      <c r="N46" s="201" t="s">
        <v>182</v>
      </c>
      <c r="O46" s="244" t="s">
        <v>54</v>
      </c>
      <c r="P46" s="235">
        <v>18.5</v>
      </c>
      <c r="Q46" s="235">
        <v>18</v>
      </c>
      <c r="R46" s="235">
        <v>19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41" t="s">
        <v>56</v>
      </c>
      <c r="E47" s="235">
        <v>13.285714285714286</v>
      </c>
      <c r="F47" s="235">
        <v>13</v>
      </c>
      <c r="G47" s="235">
        <v>14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44" t="s">
        <v>56</v>
      </c>
      <c r="P47" s="235">
        <v>13.142857142857142</v>
      </c>
      <c r="Q47" s="235">
        <v>13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14AHUACHAPAN</v>
      </c>
      <c r="B48" s="202">
        <v>14</v>
      </c>
      <c r="C48" s="201" t="s">
        <v>260</v>
      </c>
      <c r="D48" s="241" t="s">
        <v>56</v>
      </c>
      <c r="E48" s="235">
        <v>16</v>
      </c>
      <c r="F48" s="235">
        <v>16</v>
      </c>
      <c r="G48" s="235">
        <v>16</v>
      </c>
      <c r="H48" s="235"/>
      <c r="I48" s="235"/>
      <c r="J48" s="235"/>
      <c r="L48" s="54" t="str">
        <f t="shared" si="0"/>
        <v>14SAN FRANCISCO GOTERA</v>
      </c>
      <c r="M48" s="202">
        <v>14</v>
      </c>
      <c r="N48" s="201" t="s">
        <v>182</v>
      </c>
      <c r="O48" s="244" t="s">
        <v>56</v>
      </c>
      <c r="P48" s="235">
        <v>14.5</v>
      </c>
      <c r="Q48" s="235">
        <v>14</v>
      </c>
      <c r="R48" s="235">
        <v>15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14LA UNION</v>
      </c>
      <c r="B49" s="201">
        <v>14</v>
      </c>
      <c r="C49" s="201" t="s">
        <v>261</v>
      </c>
      <c r="D49" s="241" t="s">
        <v>56</v>
      </c>
      <c r="E49" s="235">
        <v>14.666666666666666</v>
      </c>
      <c r="F49" s="235">
        <v>14</v>
      </c>
      <c r="G49" s="235">
        <v>16</v>
      </c>
      <c r="H49" s="235"/>
      <c r="I49" s="235"/>
      <c r="J49" s="235"/>
      <c r="L49" s="54" t="str">
        <f t="shared" si="0"/>
        <v>14SONSONATE</v>
      </c>
      <c r="M49" s="201">
        <v>14</v>
      </c>
      <c r="N49" s="201" t="s">
        <v>175</v>
      </c>
      <c r="O49" s="244" t="s">
        <v>56</v>
      </c>
      <c r="P49" s="235">
        <v>17</v>
      </c>
      <c r="Q49" s="235">
        <v>16</v>
      </c>
      <c r="R49" s="235">
        <v>18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14ZACATECOLUCA</v>
      </c>
      <c r="B50" s="201">
        <v>14</v>
      </c>
      <c r="C50" s="201" t="s">
        <v>180</v>
      </c>
      <c r="D50" s="241" t="s">
        <v>56</v>
      </c>
      <c r="E50" s="235">
        <v>14</v>
      </c>
      <c r="F50" s="235">
        <v>14</v>
      </c>
      <c r="G50" s="235">
        <v>14</v>
      </c>
      <c r="H50" s="235"/>
      <c r="I50" s="235"/>
      <c r="J50" s="235"/>
      <c r="L50" s="54" t="str">
        <f t="shared" si="0"/>
        <v>14USULUTAN</v>
      </c>
      <c r="M50" s="201">
        <v>14</v>
      </c>
      <c r="N50" s="201" t="s">
        <v>259</v>
      </c>
      <c r="O50" s="244" t="s">
        <v>56</v>
      </c>
      <c r="P50" s="235">
        <v>14.333333333333334</v>
      </c>
      <c r="Q50" s="235">
        <v>14</v>
      </c>
      <c r="R50" s="235">
        <v>15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41" t="s">
        <v>59</v>
      </c>
      <c r="E51" s="235">
        <v>8</v>
      </c>
      <c r="F51" s="235">
        <v>8</v>
      </c>
      <c r="G51" s="235">
        <v>8</v>
      </c>
      <c r="H51" s="235"/>
      <c r="I51" s="235"/>
      <c r="J51" s="235"/>
      <c r="L51" s="54" t="str">
        <f t="shared" si="0"/>
        <v>17TIENDONA</v>
      </c>
      <c r="M51" s="201">
        <v>17</v>
      </c>
      <c r="N51" s="201" t="s">
        <v>190</v>
      </c>
      <c r="O51" s="244" t="s">
        <v>59</v>
      </c>
      <c r="P51" s="235">
        <v>8</v>
      </c>
      <c r="Q51" s="235">
        <v>8</v>
      </c>
      <c r="R51" s="235">
        <v>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17AHUACHAPAN</v>
      </c>
      <c r="B52" s="202">
        <v>17</v>
      </c>
      <c r="C52" s="201" t="s">
        <v>260</v>
      </c>
      <c r="D52" s="241" t="s">
        <v>59</v>
      </c>
      <c r="E52" s="235">
        <v>12</v>
      </c>
      <c r="F52" s="235">
        <v>12</v>
      </c>
      <c r="G52" s="235">
        <v>12</v>
      </c>
      <c r="H52" s="235"/>
      <c r="I52" s="235"/>
      <c r="J52" s="235"/>
      <c r="L52" s="54" t="str">
        <f t="shared" si="0"/>
        <v>17SAN FRANCISCO GOTERA</v>
      </c>
      <c r="M52" s="202">
        <v>17</v>
      </c>
      <c r="N52" s="201" t="s">
        <v>182</v>
      </c>
      <c r="O52" s="244" t="s">
        <v>59</v>
      </c>
      <c r="P52" s="235">
        <v>11.5</v>
      </c>
      <c r="Q52" s="235">
        <v>11</v>
      </c>
      <c r="R52" s="235">
        <v>12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17LA UNION</v>
      </c>
      <c r="B53" s="201">
        <v>17</v>
      </c>
      <c r="C53" s="201" t="s">
        <v>261</v>
      </c>
      <c r="D53" s="241" t="s">
        <v>59</v>
      </c>
      <c r="E53" s="235">
        <v>12.666666666666666</v>
      </c>
      <c r="F53" s="235">
        <v>12</v>
      </c>
      <c r="G53" s="235">
        <v>13</v>
      </c>
      <c r="H53" s="235"/>
      <c r="I53" s="235"/>
      <c r="J53" s="235"/>
      <c r="L53" s="54" t="str">
        <f t="shared" si="0"/>
        <v>17USULUTAN</v>
      </c>
      <c r="M53" s="201">
        <v>17</v>
      </c>
      <c r="N53" s="201" t="s">
        <v>259</v>
      </c>
      <c r="O53" s="244" t="s">
        <v>59</v>
      </c>
      <c r="P53" s="235">
        <v>8</v>
      </c>
      <c r="Q53" s="235">
        <v>7</v>
      </c>
      <c r="R53" s="235">
        <v>9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17ZACATECOLUCA</v>
      </c>
      <c r="B54" s="202">
        <v>17</v>
      </c>
      <c r="C54" s="201" t="s">
        <v>180</v>
      </c>
      <c r="D54" s="241" t="s">
        <v>59</v>
      </c>
      <c r="E54" s="235">
        <v>10</v>
      </c>
      <c r="F54" s="235">
        <v>10</v>
      </c>
      <c r="G54" s="235">
        <v>10</v>
      </c>
      <c r="H54" s="235"/>
      <c r="I54" s="235"/>
      <c r="J54" s="235"/>
      <c r="L54" s="54" t="str">
        <f t="shared" si="0"/>
        <v>20MERCADO CENTRAL</v>
      </c>
      <c r="M54" s="202">
        <v>20</v>
      </c>
      <c r="N54" s="201" t="s">
        <v>229</v>
      </c>
      <c r="O54" s="244" t="s">
        <v>61</v>
      </c>
      <c r="P54" s="235">
        <v>20</v>
      </c>
      <c r="Q54" s="235">
        <v>20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41" t="s">
        <v>61</v>
      </c>
      <c r="E55" s="235">
        <v>20</v>
      </c>
      <c r="F55" s="235">
        <v>20</v>
      </c>
      <c r="G55" s="235">
        <v>20</v>
      </c>
      <c r="H55" s="235"/>
      <c r="I55" s="235"/>
      <c r="J55" s="235"/>
      <c r="L55" s="54" t="str">
        <f t="shared" si="0"/>
        <v>20TIENDONA</v>
      </c>
      <c r="M55" s="201">
        <v>20</v>
      </c>
      <c r="N55" s="201" t="s">
        <v>190</v>
      </c>
      <c r="O55" s="244" t="s">
        <v>61</v>
      </c>
      <c r="P55" s="235">
        <v>16.625</v>
      </c>
      <c r="Q55" s="235">
        <v>16</v>
      </c>
      <c r="R55" s="235">
        <v>17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41" t="s">
        <v>61</v>
      </c>
      <c r="E56" s="235">
        <v>15.714285714285714</v>
      </c>
      <c r="F56" s="235">
        <v>10</v>
      </c>
      <c r="G56" s="235">
        <v>17</v>
      </c>
      <c r="H56" s="235"/>
      <c r="I56" s="235"/>
      <c r="J56" s="235"/>
      <c r="L56" s="54" t="str">
        <f t="shared" si="0"/>
        <v>20SAN FRANCISCO GOTERA</v>
      </c>
      <c r="M56" s="201">
        <v>20</v>
      </c>
      <c r="N56" s="201" t="s">
        <v>182</v>
      </c>
      <c r="O56" s="244" t="s">
        <v>61</v>
      </c>
      <c r="P56" s="235">
        <v>24.5</v>
      </c>
      <c r="Q56" s="235">
        <v>24</v>
      </c>
      <c r="R56" s="235">
        <v>25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20AHUACHAPAN</v>
      </c>
      <c r="B57" s="201">
        <v>20</v>
      </c>
      <c r="C57" s="201" t="s">
        <v>260</v>
      </c>
      <c r="D57" s="241" t="s">
        <v>61</v>
      </c>
      <c r="E57" s="235">
        <v>23.5</v>
      </c>
      <c r="F57" s="235">
        <v>23</v>
      </c>
      <c r="G57" s="235">
        <v>24</v>
      </c>
      <c r="H57" s="235"/>
      <c r="I57" s="235"/>
      <c r="J57" s="235"/>
      <c r="L57" s="54" t="str">
        <f t="shared" si="0"/>
        <v>20SONSONATE</v>
      </c>
      <c r="M57" s="201">
        <v>20</v>
      </c>
      <c r="N57" s="201" t="s">
        <v>175</v>
      </c>
      <c r="O57" s="244" t="s">
        <v>61</v>
      </c>
      <c r="P57" s="235">
        <v>22.5</v>
      </c>
      <c r="Q57" s="235">
        <v>22</v>
      </c>
      <c r="R57" s="235">
        <v>23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20LA UNION</v>
      </c>
      <c r="B58" s="202">
        <v>20</v>
      </c>
      <c r="C58" s="201" t="s">
        <v>261</v>
      </c>
      <c r="D58" s="241" t="s">
        <v>61</v>
      </c>
      <c r="E58" s="235">
        <v>21.666666666666668</v>
      </c>
      <c r="F58" s="235">
        <v>20</v>
      </c>
      <c r="G58" s="235">
        <v>23</v>
      </c>
      <c r="H58" s="235"/>
      <c r="I58" s="235"/>
      <c r="J58" s="235"/>
      <c r="L58" s="54" t="str">
        <f t="shared" si="0"/>
        <v>20USULUTAN</v>
      </c>
      <c r="M58" s="202">
        <v>20</v>
      </c>
      <c r="N58" s="201" t="s">
        <v>259</v>
      </c>
      <c r="O58" s="244" t="s">
        <v>61</v>
      </c>
      <c r="P58" s="235">
        <v>19.5</v>
      </c>
      <c r="Q58" s="235">
        <v>18</v>
      </c>
      <c r="R58" s="235">
        <v>20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20ZACATECOLUCA</v>
      </c>
      <c r="B59" s="201">
        <v>20</v>
      </c>
      <c r="C59" s="201" t="s">
        <v>180</v>
      </c>
      <c r="D59" s="241" t="s">
        <v>61</v>
      </c>
      <c r="E59" s="235">
        <v>18</v>
      </c>
      <c r="F59" s="235">
        <v>17</v>
      </c>
      <c r="G59" s="235">
        <v>19</v>
      </c>
      <c r="H59" s="235"/>
      <c r="I59" s="235"/>
      <c r="J59" s="235"/>
      <c r="L59" s="54" t="str">
        <f t="shared" si="0"/>
        <v>21TIENDONA</v>
      </c>
      <c r="M59" s="201">
        <v>21</v>
      </c>
      <c r="N59" s="201" t="s">
        <v>190</v>
      </c>
      <c r="O59" s="244" t="s">
        <v>62</v>
      </c>
      <c r="P59" s="235">
        <v>14.625</v>
      </c>
      <c r="Q59" s="235">
        <v>14</v>
      </c>
      <c r="R59" s="235">
        <v>15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2">
        <v>21</v>
      </c>
      <c r="C60" s="201" t="s">
        <v>190</v>
      </c>
      <c r="D60" s="241" t="s">
        <v>62</v>
      </c>
      <c r="E60" s="235">
        <v>14.571428571428571</v>
      </c>
      <c r="F60" s="235">
        <v>14</v>
      </c>
      <c r="G60" s="235">
        <v>15</v>
      </c>
      <c r="H60" s="235"/>
      <c r="I60" s="235"/>
      <c r="J60" s="235"/>
      <c r="L60" s="54" t="str">
        <f t="shared" si="0"/>
        <v>22MERCADO CENTRAL</v>
      </c>
      <c r="M60" s="202">
        <v>22</v>
      </c>
      <c r="N60" s="201" t="s">
        <v>229</v>
      </c>
      <c r="O60" s="244" t="s">
        <v>264</v>
      </c>
      <c r="P60" s="235">
        <v>35</v>
      </c>
      <c r="Q60" s="235">
        <v>35</v>
      </c>
      <c r="R60" s="235">
        <v>35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2">
        <v>22</v>
      </c>
      <c r="C61" s="201" t="s">
        <v>229</v>
      </c>
      <c r="D61" s="241" t="s">
        <v>264</v>
      </c>
      <c r="E61" s="235">
        <v>36</v>
      </c>
      <c r="F61" s="235">
        <v>36</v>
      </c>
      <c r="G61" s="235">
        <v>36</v>
      </c>
      <c r="H61" s="235"/>
      <c r="I61" s="235"/>
      <c r="J61" s="235"/>
      <c r="L61" s="54" t="str">
        <f t="shared" si="0"/>
        <v>22TIENDONA</v>
      </c>
      <c r="M61" s="202">
        <v>22</v>
      </c>
      <c r="N61" s="201" t="s">
        <v>190</v>
      </c>
      <c r="O61" s="244" t="s">
        <v>264</v>
      </c>
      <c r="P61" s="235">
        <v>33</v>
      </c>
      <c r="Q61" s="235">
        <v>32</v>
      </c>
      <c r="R61" s="235">
        <v>34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1" t="s">
        <v>264</v>
      </c>
      <c r="E62" s="235">
        <v>33.285714285714285</v>
      </c>
      <c r="F62" s="235">
        <v>32</v>
      </c>
      <c r="G62" s="235">
        <v>36</v>
      </c>
      <c r="H62" s="235"/>
      <c r="I62" s="235"/>
      <c r="J62" s="235"/>
      <c r="L62" s="54" t="str">
        <f t="shared" si="0"/>
        <v>22SAN FRANCISCO GOTERA</v>
      </c>
      <c r="M62" s="201">
        <v>22</v>
      </c>
      <c r="N62" s="201" t="s">
        <v>182</v>
      </c>
      <c r="O62" s="244" t="s">
        <v>264</v>
      </c>
      <c r="P62" s="235">
        <v>39</v>
      </c>
      <c r="Q62" s="235">
        <v>38</v>
      </c>
      <c r="R62" s="235">
        <v>40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22AHUACHAPAN</v>
      </c>
      <c r="B63" s="201">
        <v>22</v>
      </c>
      <c r="C63" s="201" t="s">
        <v>260</v>
      </c>
      <c r="D63" s="241" t="s">
        <v>264</v>
      </c>
      <c r="E63" s="235">
        <v>25.5</v>
      </c>
      <c r="F63" s="235">
        <v>25</v>
      </c>
      <c r="G63" s="235">
        <v>26</v>
      </c>
      <c r="H63" s="235"/>
      <c r="I63" s="235"/>
      <c r="J63" s="235"/>
      <c r="L63" s="54" t="str">
        <f t="shared" si="0"/>
        <v>22SONSONATE</v>
      </c>
      <c r="M63" s="201">
        <v>22</v>
      </c>
      <c r="N63" s="201" t="s">
        <v>175</v>
      </c>
      <c r="O63" s="244" t="s">
        <v>264</v>
      </c>
      <c r="P63" s="235">
        <v>26</v>
      </c>
      <c r="Q63" s="235">
        <v>26</v>
      </c>
      <c r="R63" s="235">
        <v>26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22LA UNION</v>
      </c>
      <c r="B64" s="201">
        <v>22</v>
      </c>
      <c r="C64" s="201" t="s">
        <v>261</v>
      </c>
      <c r="D64" s="241" t="s">
        <v>264</v>
      </c>
      <c r="E64" s="235">
        <v>34.666666666666664</v>
      </c>
      <c r="F64" s="235">
        <v>34</v>
      </c>
      <c r="G64" s="235">
        <v>35</v>
      </c>
      <c r="H64" s="235"/>
      <c r="I64" s="235"/>
      <c r="J64" s="235"/>
      <c r="L64" s="54" t="str">
        <f t="shared" si="0"/>
        <v>22USULUTAN</v>
      </c>
      <c r="M64" s="201">
        <v>22</v>
      </c>
      <c r="N64" s="201" t="s">
        <v>259</v>
      </c>
      <c r="O64" s="244" t="s">
        <v>264</v>
      </c>
      <c r="P64" s="235">
        <v>35.6</v>
      </c>
      <c r="Q64" s="235">
        <v>30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22ZACATECOLUCA</v>
      </c>
      <c r="B65" s="201">
        <v>22</v>
      </c>
      <c r="C65" s="201" t="s">
        <v>180</v>
      </c>
      <c r="D65" s="241" t="s">
        <v>264</v>
      </c>
      <c r="E65" s="235">
        <v>34.5</v>
      </c>
      <c r="F65" s="235">
        <v>34</v>
      </c>
      <c r="G65" s="235">
        <v>35</v>
      </c>
      <c r="H65" s="235"/>
      <c r="I65" s="235"/>
      <c r="J65" s="235"/>
      <c r="L65" s="54" t="str">
        <f t="shared" si="0"/>
        <v>23TIENDONA</v>
      </c>
      <c r="M65" s="201">
        <v>23</v>
      </c>
      <c r="N65" s="201" t="s">
        <v>190</v>
      </c>
      <c r="O65" s="244" t="s">
        <v>64</v>
      </c>
      <c r="P65" s="235">
        <v>33</v>
      </c>
      <c r="Q65" s="235">
        <v>33</v>
      </c>
      <c r="R65" s="235">
        <v>33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2">
        <v>23</v>
      </c>
      <c r="C66" s="201" t="s">
        <v>190</v>
      </c>
      <c r="D66" s="241" t="s">
        <v>64</v>
      </c>
      <c r="E66" s="235">
        <v>30.5</v>
      </c>
      <c r="F66" s="235">
        <v>24</v>
      </c>
      <c r="G66" s="235">
        <v>33</v>
      </c>
      <c r="H66" s="235"/>
      <c r="I66" s="235"/>
      <c r="J66" s="235"/>
      <c r="L66" s="54" t="str">
        <f t="shared" si="0"/>
        <v>23USULUTAN</v>
      </c>
      <c r="M66" s="202">
        <v>23</v>
      </c>
      <c r="N66" s="201" t="s">
        <v>259</v>
      </c>
      <c r="O66" s="244" t="s">
        <v>64</v>
      </c>
      <c r="P66" s="235">
        <v>30</v>
      </c>
      <c r="Q66" s="235">
        <v>30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23ZACATECOLUCA</v>
      </c>
      <c r="B67" s="202">
        <v>23</v>
      </c>
      <c r="C67" s="201" t="s">
        <v>180</v>
      </c>
      <c r="D67" s="241" t="s">
        <v>64</v>
      </c>
      <c r="E67" s="235">
        <v>28</v>
      </c>
      <c r="F67" s="235">
        <v>28</v>
      </c>
      <c r="G67" s="235">
        <v>28</v>
      </c>
      <c r="H67" s="235"/>
      <c r="I67" s="235"/>
      <c r="J67" s="235"/>
      <c r="L67" s="54" t="str">
        <f t="shared" si="0"/>
        <v>24MERCADO CENTRAL</v>
      </c>
      <c r="M67" s="202">
        <v>24</v>
      </c>
      <c r="N67" s="201" t="s">
        <v>229</v>
      </c>
      <c r="O67" s="244" t="s">
        <v>65</v>
      </c>
      <c r="P67" s="235">
        <v>35</v>
      </c>
      <c r="Q67" s="235">
        <v>35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1">
        <v>24</v>
      </c>
      <c r="C68" s="201" t="s">
        <v>229</v>
      </c>
      <c r="D68" s="241" t="s">
        <v>65</v>
      </c>
      <c r="E68" s="235">
        <v>35</v>
      </c>
      <c r="F68" s="235">
        <v>35</v>
      </c>
      <c r="G68" s="235">
        <v>35</v>
      </c>
      <c r="H68" s="235"/>
      <c r="I68" s="235"/>
      <c r="J68" s="235"/>
      <c r="L68" s="54" t="str">
        <f t="shared" si="0"/>
        <v>24TIENDONA</v>
      </c>
      <c r="M68" s="201">
        <v>24</v>
      </c>
      <c r="N68" s="201" t="s">
        <v>190</v>
      </c>
      <c r="O68" s="244" t="s">
        <v>65</v>
      </c>
      <c r="P68" s="235">
        <v>45</v>
      </c>
      <c r="Q68" s="235">
        <v>45</v>
      </c>
      <c r="R68" s="235">
        <v>45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41" t="s">
        <v>65</v>
      </c>
      <c r="E69" s="235">
        <v>40.833333333333336</v>
      </c>
      <c r="F69" s="235">
        <v>20</v>
      </c>
      <c r="G69" s="235">
        <v>45</v>
      </c>
      <c r="H69" s="235"/>
      <c r="I69" s="235"/>
      <c r="J69" s="235"/>
      <c r="L69" s="54" t="str">
        <f t="shared" si="0"/>
        <v>24SAN FRANCISCO GOTERA</v>
      </c>
      <c r="M69" s="201">
        <v>24</v>
      </c>
      <c r="N69" s="201" t="s">
        <v>182</v>
      </c>
      <c r="O69" s="244" t="s">
        <v>65</v>
      </c>
      <c r="P69" s="235">
        <v>42.5</v>
      </c>
      <c r="Q69" s="235">
        <v>40</v>
      </c>
      <c r="R69" s="235">
        <v>45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24AHUACHAPAN</v>
      </c>
      <c r="B70" s="201">
        <v>24</v>
      </c>
      <c r="C70" s="201" t="s">
        <v>260</v>
      </c>
      <c r="D70" s="241" t="s">
        <v>65</v>
      </c>
      <c r="E70" s="235">
        <v>40</v>
      </c>
      <c r="F70" s="235">
        <v>35</v>
      </c>
      <c r="G70" s="235">
        <v>45</v>
      </c>
      <c r="H70" s="235"/>
      <c r="I70" s="235"/>
      <c r="J70" s="235"/>
      <c r="L70" s="54" t="str">
        <f t="shared" si="0"/>
        <v>24SONSONATE</v>
      </c>
      <c r="M70" s="201">
        <v>24</v>
      </c>
      <c r="N70" s="201" t="s">
        <v>175</v>
      </c>
      <c r="O70" s="244" t="s">
        <v>65</v>
      </c>
      <c r="P70" s="235">
        <v>47.5</v>
      </c>
      <c r="Q70" s="235">
        <v>45</v>
      </c>
      <c r="R70" s="235">
        <v>50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24LA UNION</v>
      </c>
      <c r="B71" s="202">
        <v>24</v>
      </c>
      <c r="C71" s="201" t="s">
        <v>261</v>
      </c>
      <c r="D71" s="241" t="s">
        <v>65</v>
      </c>
      <c r="E71" s="235">
        <v>40</v>
      </c>
      <c r="F71" s="235">
        <v>40</v>
      </c>
      <c r="G71" s="235">
        <v>40</v>
      </c>
      <c r="H71" s="235"/>
      <c r="I71" s="235"/>
      <c r="J71" s="235"/>
      <c r="L71" s="54" t="str">
        <f t="shared" ref="L71:L134" si="7">+M71&amp;N71</f>
        <v>24USULUTAN</v>
      </c>
      <c r="M71" s="202">
        <v>24</v>
      </c>
      <c r="N71" s="201" t="s">
        <v>259</v>
      </c>
      <c r="O71" s="244" t="s">
        <v>65</v>
      </c>
      <c r="P71" s="235">
        <v>49.5</v>
      </c>
      <c r="Q71" s="235">
        <v>45</v>
      </c>
      <c r="R71" s="235">
        <v>54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24ZACATECOLUCA</v>
      </c>
      <c r="B72" s="202">
        <v>24</v>
      </c>
      <c r="C72" s="201" t="s">
        <v>180</v>
      </c>
      <c r="D72" s="241" t="s">
        <v>65</v>
      </c>
      <c r="E72" s="235">
        <v>35</v>
      </c>
      <c r="F72" s="235">
        <v>35</v>
      </c>
      <c r="G72" s="235">
        <v>35</v>
      </c>
      <c r="H72" s="235"/>
      <c r="I72" s="235"/>
      <c r="J72" s="235"/>
      <c r="L72" s="54" t="str">
        <f t="shared" si="7"/>
        <v>25MERCADO CENTRAL</v>
      </c>
      <c r="M72" s="202">
        <v>25</v>
      </c>
      <c r="N72" s="201" t="s">
        <v>229</v>
      </c>
      <c r="O72" s="244" t="s">
        <v>66</v>
      </c>
      <c r="P72" s="235">
        <v>25</v>
      </c>
      <c r="Q72" s="235">
        <v>25</v>
      </c>
      <c r="R72" s="235">
        <v>25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41" t="s">
        <v>66</v>
      </c>
      <c r="E73" s="235">
        <v>36</v>
      </c>
      <c r="F73" s="235">
        <v>36</v>
      </c>
      <c r="G73" s="235">
        <v>36</v>
      </c>
      <c r="H73" s="235"/>
      <c r="I73" s="235"/>
      <c r="J73" s="235"/>
      <c r="L73" s="54" t="str">
        <f t="shared" si="7"/>
        <v>25TIENDONA</v>
      </c>
      <c r="M73" s="201">
        <v>25</v>
      </c>
      <c r="N73" s="201" t="s">
        <v>190</v>
      </c>
      <c r="O73" s="244" t="s">
        <v>66</v>
      </c>
      <c r="P73" s="235">
        <v>35</v>
      </c>
      <c r="Q73" s="235">
        <v>35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41" t="s">
        <v>66</v>
      </c>
      <c r="E74" s="235">
        <v>30.333333333333332</v>
      </c>
      <c r="F74" s="235">
        <v>26</v>
      </c>
      <c r="G74" s="235">
        <v>33</v>
      </c>
      <c r="H74" s="235"/>
      <c r="I74" s="235"/>
      <c r="J74" s="235"/>
      <c r="L74" s="54" t="str">
        <f t="shared" si="7"/>
        <v>25SAN FRANCISCO GOTERA</v>
      </c>
      <c r="M74" s="201">
        <v>25</v>
      </c>
      <c r="N74" s="201" t="s">
        <v>182</v>
      </c>
      <c r="O74" s="244" t="s">
        <v>66</v>
      </c>
      <c r="P74" s="235">
        <v>38</v>
      </c>
      <c r="Q74" s="235">
        <v>38</v>
      </c>
      <c r="R74" s="235">
        <v>38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25AHUACHAPAN</v>
      </c>
      <c r="B75" s="201">
        <v>25</v>
      </c>
      <c r="C75" s="201" t="s">
        <v>260</v>
      </c>
      <c r="D75" s="241" t="s">
        <v>66</v>
      </c>
      <c r="E75" s="235">
        <v>34</v>
      </c>
      <c r="F75" s="235">
        <v>34</v>
      </c>
      <c r="G75" s="235">
        <v>34</v>
      </c>
      <c r="H75" s="235"/>
      <c r="I75" s="235"/>
      <c r="J75" s="235"/>
      <c r="L75" s="54" t="str">
        <f t="shared" si="7"/>
        <v>25SONSONATE</v>
      </c>
      <c r="M75" s="201">
        <v>25</v>
      </c>
      <c r="N75" s="201" t="s">
        <v>175</v>
      </c>
      <c r="O75" s="244" t="s">
        <v>66</v>
      </c>
      <c r="P75" s="235">
        <v>34.5</v>
      </c>
      <c r="Q75" s="235">
        <v>34</v>
      </c>
      <c r="R75" s="235">
        <v>35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25LA UNION</v>
      </c>
      <c r="B76" s="201">
        <v>25</v>
      </c>
      <c r="C76" s="201" t="s">
        <v>261</v>
      </c>
      <c r="D76" s="241" t="s">
        <v>66</v>
      </c>
      <c r="E76" s="235">
        <v>38</v>
      </c>
      <c r="F76" s="235">
        <v>38</v>
      </c>
      <c r="G76" s="235">
        <v>38</v>
      </c>
      <c r="H76" s="235"/>
      <c r="I76" s="235"/>
      <c r="J76" s="235"/>
      <c r="L76" s="54" t="str">
        <f t="shared" si="7"/>
        <v>25USULUTAN</v>
      </c>
      <c r="M76" s="201">
        <v>25</v>
      </c>
      <c r="N76" s="201" t="s">
        <v>259</v>
      </c>
      <c r="O76" s="244" t="s">
        <v>66</v>
      </c>
      <c r="P76" s="235">
        <v>37.5</v>
      </c>
      <c r="Q76" s="235">
        <v>35</v>
      </c>
      <c r="R76" s="235">
        <v>40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2">
        <v>25</v>
      </c>
      <c r="C77" s="201" t="s">
        <v>180</v>
      </c>
      <c r="D77" s="241" t="s">
        <v>66</v>
      </c>
      <c r="E77" s="235">
        <v>30</v>
      </c>
      <c r="F77" s="235">
        <v>30</v>
      </c>
      <c r="G77" s="235">
        <v>30</v>
      </c>
      <c r="H77" s="235"/>
      <c r="I77" s="235"/>
      <c r="J77" s="235"/>
      <c r="L77" s="54" t="str">
        <f t="shared" si="7"/>
        <v>26TIENDONA</v>
      </c>
      <c r="M77" s="202">
        <v>26</v>
      </c>
      <c r="N77" s="201" t="s">
        <v>190</v>
      </c>
      <c r="O77" s="244" t="s">
        <v>67</v>
      </c>
      <c r="P77" s="235">
        <v>15.571428571428571</v>
      </c>
      <c r="Q77" s="235">
        <v>15</v>
      </c>
      <c r="R77" s="235">
        <v>16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41" t="s">
        <v>67</v>
      </c>
      <c r="E78" s="235">
        <v>15.333333333333334</v>
      </c>
      <c r="F78" s="235">
        <v>15</v>
      </c>
      <c r="G78" s="235">
        <v>16</v>
      </c>
      <c r="H78" s="235"/>
      <c r="I78" s="235"/>
      <c r="J78" s="235"/>
      <c r="L78" s="54" t="str">
        <f t="shared" si="7"/>
        <v>26SAN FRANCISCO GOTERA</v>
      </c>
      <c r="M78" s="201">
        <v>26</v>
      </c>
      <c r="N78" s="201" t="s">
        <v>182</v>
      </c>
      <c r="O78" s="244" t="s">
        <v>67</v>
      </c>
      <c r="P78" s="235">
        <v>15.5</v>
      </c>
      <c r="Q78" s="235">
        <v>15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26AHUACHAPAN</v>
      </c>
      <c r="B79" s="201">
        <v>26</v>
      </c>
      <c r="C79" s="201" t="s">
        <v>260</v>
      </c>
      <c r="D79" s="241" t="s">
        <v>67</v>
      </c>
      <c r="E79" s="235">
        <v>16.5</v>
      </c>
      <c r="F79" s="235">
        <v>16</v>
      </c>
      <c r="G79" s="235">
        <v>17</v>
      </c>
      <c r="H79" s="235"/>
      <c r="I79" s="235"/>
      <c r="J79" s="235"/>
      <c r="L79" s="54" t="str">
        <f t="shared" si="7"/>
        <v>26SONSONATE</v>
      </c>
      <c r="M79" s="201">
        <v>26</v>
      </c>
      <c r="N79" s="201" t="s">
        <v>175</v>
      </c>
      <c r="O79" s="244" t="s">
        <v>67</v>
      </c>
      <c r="P79" s="235">
        <v>15.5</v>
      </c>
      <c r="Q79" s="235">
        <v>15</v>
      </c>
      <c r="R79" s="235">
        <v>16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26LA UNION</v>
      </c>
      <c r="B80" s="201">
        <v>26</v>
      </c>
      <c r="C80" s="201" t="s">
        <v>261</v>
      </c>
      <c r="D80" s="241" t="s">
        <v>67</v>
      </c>
      <c r="E80" s="235">
        <v>14.666666666666666</v>
      </c>
      <c r="F80" s="235">
        <v>14</v>
      </c>
      <c r="G80" s="235">
        <v>16</v>
      </c>
      <c r="H80" s="235"/>
      <c r="I80" s="235"/>
      <c r="J80" s="235"/>
      <c r="L80" s="54" t="str">
        <f t="shared" si="7"/>
        <v>26USULUTAN</v>
      </c>
      <c r="M80" s="201">
        <v>26</v>
      </c>
      <c r="N80" s="201" t="s">
        <v>259</v>
      </c>
      <c r="O80" s="244" t="s">
        <v>67</v>
      </c>
      <c r="P80" s="235">
        <v>17</v>
      </c>
      <c r="Q80" s="235">
        <v>16</v>
      </c>
      <c r="R80" s="235">
        <v>18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26ZACATECOLUCA</v>
      </c>
      <c r="B81" s="201">
        <v>26</v>
      </c>
      <c r="C81" s="201" t="s">
        <v>180</v>
      </c>
      <c r="D81" s="241" t="s">
        <v>67</v>
      </c>
      <c r="E81" s="235">
        <v>15.333333333333334</v>
      </c>
      <c r="F81" s="235">
        <v>13</v>
      </c>
      <c r="G81" s="235">
        <v>18</v>
      </c>
      <c r="H81" s="235"/>
      <c r="I81" s="235"/>
      <c r="J81" s="235"/>
      <c r="L81" s="54" t="str">
        <f t="shared" si="7"/>
        <v>27TIENDONA</v>
      </c>
      <c r="M81" s="201">
        <v>27</v>
      </c>
      <c r="N81" s="201" t="s">
        <v>190</v>
      </c>
      <c r="O81" s="244" t="s">
        <v>68</v>
      </c>
      <c r="P81" s="235">
        <v>13.333333333333334</v>
      </c>
      <c r="Q81" s="235">
        <v>12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2">
        <v>27</v>
      </c>
      <c r="C82" s="201" t="s">
        <v>190</v>
      </c>
      <c r="D82" s="241" t="s">
        <v>68</v>
      </c>
      <c r="E82" s="235">
        <v>13</v>
      </c>
      <c r="F82" s="235">
        <v>13</v>
      </c>
      <c r="G82" s="235">
        <v>13</v>
      </c>
      <c r="H82" s="235"/>
      <c r="I82" s="235"/>
      <c r="J82" s="235"/>
      <c r="L82" s="54" t="str">
        <f t="shared" si="7"/>
        <v>27SAN FRANCISCO GOTERA</v>
      </c>
      <c r="M82" s="202">
        <v>27</v>
      </c>
      <c r="N82" s="201" t="s">
        <v>182</v>
      </c>
      <c r="O82" s="244" t="s">
        <v>68</v>
      </c>
      <c r="P82" s="235">
        <v>14.5</v>
      </c>
      <c r="Q82" s="235">
        <v>14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27AHUACHAPAN</v>
      </c>
      <c r="B83" s="201">
        <v>27</v>
      </c>
      <c r="C83" s="201" t="s">
        <v>260</v>
      </c>
      <c r="D83" s="241" t="s">
        <v>68</v>
      </c>
      <c r="E83" s="235">
        <v>14.5</v>
      </c>
      <c r="F83" s="235">
        <v>14</v>
      </c>
      <c r="G83" s="235">
        <v>15</v>
      </c>
      <c r="H83" s="235"/>
      <c r="I83" s="235"/>
      <c r="J83" s="235"/>
      <c r="L83" s="54" t="str">
        <f t="shared" si="7"/>
        <v>27SONSONATE</v>
      </c>
      <c r="M83" s="201">
        <v>27</v>
      </c>
      <c r="N83" s="201" t="s">
        <v>175</v>
      </c>
      <c r="O83" s="244" t="s">
        <v>68</v>
      </c>
      <c r="P83" s="235">
        <v>14.5</v>
      </c>
      <c r="Q83" s="235">
        <v>14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27LA UNION</v>
      </c>
      <c r="B84" s="201">
        <v>27</v>
      </c>
      <c r="C84" s="201" t="s">
        <v>261</v>
      </c>
      <c r="D84" s="241" t="s">
        <v>68</v>
      </c>
      <c r="E84" s="235">
        <v>13.666666666666666</v>
      </c>
      <c r="F84" s="235">
        <v>13</v>
      </c>
      <c r="G84" s="235">
        <v>14</v>
      </c>
      <c r="H84" s="235"/>
      <c r="I84" s="235"/>
      <c r="J84" s="235"/>
      <c r="L84" s="54" t="str">
        <f t="shared" si="7"/>
        <v>27USULUTAN</v>
      </c>
      <c r="M84" s="201">
        <v>27</v>
      </c>
      <c r="N84" s="201" t="s">
        <v>259</v>
      </c>
      <c r="O84" s="244" t="s">
        <v>68</v>
      </c>
      <c r="P84" s="235">
        <v>16.666666666666668</v>
      </c>
      <c r="Q84" s="235">
        <v>16</v>
      </c>
      <c r="R84" s="235">
        <v>18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27ZACATECOLUCA</v>
      </c>
      <c r="B85" s="201">
        <v>27</v>
      </c>
      <c r="C85" s="201" t="s">
        <v>180</v>
      </c>
      <c r="D85" s="241" t="s">
        <v>68</v>
      </c>
      <c r="E85" s="235">
        <v>15</v>
      </c>
      <c r="F85" s="235">
        <v>12</v>
      </c>
      <c r="G85" s="235">
        <v>18</v>
      </c>
      <c r="H85" s="235"/>
      <c r="I85" s="235"/>
      <c r="J85" s="235"/>
      <c r="L85" s="54" t="str">
        <f t="shared" si="7"/>
        <v>29TIENDONA</v>
      </c>
      <c r="M85" s="201">
        <v>29</v>
      </c>
      <c r="N85" s="201" t="s">
        <v>190</v>
      </c>
      <c r="O85" s="244" t="s">
        <v>70</v>
      </c>
      <c r="P85" s="235">
        <v>20</v>
      </c>
      <c r="Q85" s="235">
        <v>20</v>
      </c>
      <c r="R85" s="235">
        <v>20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2">
        <v>29</v>
      </c>
      <c r="C86" s="201" t="s">
        <v>190</v>
      </c>
      <c r="D86" s="241" t="s">
        <v>70</v>
      </c>
      <c r="E86" s="235">
        <v>19.333333333333332</v>
      </c>
      <c r="F86" s="235">
        <v>18</v>
      </c>
      <c r="G86" s="235">
        <v>20</v>
      </c>
      <c r="H86" s="235"/>
      <c r="I86" s="235"/>
      <c r="J86" s="235"/>
      <c r="L86" s="54" t="str">
        <f t="shared" si="7"/>
        <v>29SONSONATE</v>
      </c>
      <c r="M86" s="202">
        <v>29</v>
      </c>
      <c r="N86" s="201" t="s">
        <v>175</v>
      </c>
      <c r="O86" s="244" t="s">
        <v>70</v>
      </c>
      <c r="P86" s="235">
        <v>22</v>
      </c>
      <c r="Q86" s="235">
        <v>22</v>
      </c>
      <c r="R86" s="235">
        <v>22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29AHUACHAPAN</v>
      </c>
      <c r="B87" s="201">
        <v>29</v>
      </c>
      <c r="C87" s="201" t="s">
        <v>260</v>
      </c>
      <c r="D87" s="241" t="s">
        <v>70</v>
      </c>
      <c r="E87" s="235">
        <v>22</v>
      </c>
      <c r="F87" s="235">
        <v>22</v>
      </c>
      <c r="G87" s="235">
        <v>22</v>
      </c>
      <c r="H87" s="235"/>
      <c r="I87" s="235"/>
      <c r="J87" s="235"/>
      <c r="L87" s="54" t="str">
        <f t="shared" si="7"/>
        <v>29USULUTAN</v>
      </c>
      <c r="M87" s="201">
        <v>29</v>
      </c>
      <c r="N87" s="201" t="s">
        <v>259</v>
      </c>
      <c r="O87" s="244" t="s">
        <v>70</v>
      </c>
      <c r="P87" s="235">
        <v>12</v>
      </c>
      <c r="Q87" s="235">
        <v>12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29ZACATECOLUCA</v>
      </c>
      <c r="B88" s="201">
        <v>29</v>
      </c>
      <c r="C88" s="201" t="s">
        <v>180</v>
      </c>
      <c r="D88" s="241" t="s">
        <v>70</v>
      </c>
      <c r="E88" s="235">
        <v>12</v>
      </c>
      <c r="F88" s="235">
        <v>12</v>
      </c>
      <c r="G88" s="235">
        <v>12</v>
      </c>
      <c r="H88" s="235"/>
      <c r="I88" s="235"/>
      <c r="J88" s="235"/>
      <c r="L88" s="54" t="str">
        <f t="shared" si="7"/>
        <v>30TIENDONA</v>
      </c>
      <c r="M88" s="201">
        <v>30</v>
      </c>
      <c r="N88" s="201" t="s">
        <v>190</v>
      </c>
      <c r="O88" s="244" t="s">
        <v>70</v>
      </c>
      <c r="P88" s="235">
        <v>47</v>
      </c>
      <c r="Q88" s="235">
        <v>45</v>
      </c>
      <c r="R88" s="235">
        <v>48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1">
        <v>30</v>
      </c>
      <c r="C89" s="201" t="s">
        <v>190</v>
      </c>
      <c r="D89" s="241" t="s">
        <v>70</v>
      </c>
      <c r="E89" s="235">
        <v>47</v>
      </c>
      <c r="F89" s="235">
        <v>45</v>
      </c>
      <c r="G89" s="235">
        <v>48</v>
      </c>
      <c r="H89" s="235"/>
      <c r="I89" s="235"/>
      <c r="J89" s="235"/>
      <c r="L89" s="54" t="str">
        <f t="shared" si="7"/>
        <v>30USULUTAN</v>
      </c>
      <c r="M89" s="201">
        <v>30</v>
      </c>
      <c r="N89" s="201" t="s">
        <v>259</v>
      </c>
      <c r="O89" s="244" t="s">
        <v>70</v>
      </c>
      <c r="P89" s="235">
        <v>33</v>
      </c>
      <c r="Q89" s="235">
        <v>33</v>
      </c>
      <c r="R89" s="235">
        <v>33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2">
        <v>31</v>
      </c>
      <c r="C90" s="201" t="s">
        <v>190</v>
      </c>
      <c r="D90" s="241" t="s">
        <v>71</v>
      </c>
      <c r="E90" s="235">
        <v>17</v>
      </c>
      <c r="F90" s="235">
        <v>15</v>
      </c>
      <c r="G90" s="235">
        <v>18</v>
      </c>
      <c r="H90" s="235"/>
      <c r="I90" s="235"/>
      <c r="J90" s="235"/>
      <c r="L90" s="54" t="str">
        <f t="shared" si="7"/>
        <v>31TIENDONA</v>
      </c>
      <c r="M90" s="202">
        <v>31</v>
      </c>
      <c r="N90" s="201" t="s">
        <v>190</v>
      </c>
      <c r="O90" s="244" t="s">
        <v>71</v>
      </c>
      <c r="P90" s="235">
        <v>20</v>
      </c>
      <c r="Q90" s="235">
        <v>20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31AHUACHAPAN</v>
      </c>
      <c r="B91" s="201">
        <v>31</v>
      </c>
      <c r="C91" s="201" t="s">
        <v>260</v>
      </c>
      <c r="D91" s="241" t="s">
        <v>71</v>
      </c>
      <c r="E91" s="235">
        <v>11.5</v>
      </c>
      <c r="F91" s="235">
        <v>11</v>
      </c>
      <c r="G91" s="235">
        <v>12</v>
      </c>
      <c r="H91" s="235"/>
      <c r="I91" s="235"/>
      <c r="J91" s="235"/>
      <c r="L91" s="54" t="str">
        <f t="shared" si="7"/>
        <v>31SAN FRANCISCO GOTERA</v>
      </c>
      <c r="M91" s="201">
        <v>31</v>
      </c>
      <c r="N91" s="201" t="s">
        <v>182</v>
      </c>
      <c r="O91" s="244" t="s">
        <v>71</v>
      </c>
      <c r="P91" s="235">
        <v>11</v>
      </c>
      <c r="Q91" s="235">
        <v>10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31LA UNION</v>
      </c>
      <c r="B92" s="202">
        <v>31</v>
      </c>
      <c r="C92" s="201" t="s">
        <v>261</v>
      </c>
      <c r="D92" s="241" t="s">
        <v>71</v>
      </c>
      <c r="E92" s="235">
        <v>15</v>
      </c>
      <c r="F92" s="235">
        <v>15</v>
      </c>
      <c r="G92" s="235">
        <v>15</v>
      </c>
      <c r="H92" s="235"/>
      <c r="I92" s="235"/>
      <c r="J92" s="235"/>
      <c r="L92" s="54" t="str">
        <f t="shared" si="7"/>
        <v>31SONSONATE</v>
      </c>
      <c r="M92" s="202">
        <v>31</v>
      </c>
      <c r="N92" s="201" t="s">
        <v>175</v>
      </c>
      <c r="O92" s="244" t="s">
        <v>71</v>
      </c>
      <c r="P92" s="235">
        <v>10.5</v>
      </c>
      <c r="Q92" s="235">
        <v>10</v>
      </c>
      <c r="R92" s="235">
        <v>11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31ZACATECOLUCA</v>
      </c>
      <c r="B93" s="202">
        <v>31</v>
      </c>
      <c r="C93" s="201" t="s">
        <v>180</v>
      </c>
      <c r="D93" s="241" t="s">
        <v>71</v>
      </c>
      <c r="E93" s="235">
        <v>17</v>
      </c>
      <c r="F93" s="235">
        <v>15</v>
      </c>
      <c r="G93" s="235">
        <v>20</v>
      </c>
      <c r="H93" s="235"/>
      <c r="I93" s="235"/>
      <c r="J93" s="235"/>
      <c r="L93" s="54" t="str">
        <f t="shared" si="7"/>
        <v>31USULUTAN</v>
      </c>
      <c r="M93" s="202">
        <v>31</v>
      </c>
      <c r="N93" s="201" t="s">
        <v>259</v>
      </c>
      <c r="O93" s="244" t="s">
        <v>71</v>
      </c>
      <c r="P93" s="235">
        <v>17</v>
      </c>
      <c r="Q93" s="235">
        <v>16</v>
      </c>
      <c r="R93" s="235">
        <v>18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41" t="s">
        <v>73</v>
      </c>
      <c r="E94" s="235">
        <v>20</v>
      </c>
      <c r="F94" s="235">
        <v>20</v>
      </c>
      <c r="G94" s="235">
        <v>20</v>
      </c>
      <c r="H94" s="235"/>
      <c r="I94" s="235"/>
      <c r="J94" s="235"/>
      <c r="L94" s="54" t="str">
        <f t="shared" si="7"/>
        <v>33TIENDONA</v>
      </c>
      <c r="M94" s="201">
        <v>33</v>
      </c>
      <c r="N94" s="201" t="s">
        <v>190</v>
      </c>
      <c r="O94" s="244" t="s">
        <v>73</v>
      </c>
      <c r="P94" s="235">
        <v>20</v>
      </c>
      <c r="Q94" s="235">
        <v>20</v>
      </c>
      <c r="R94" s="235">
        <v>20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1">
        <v>33</v>
      </c>
      <c r="C95" s="201" t="s">
        <v>260</v>
      </c>
      <c r="D95" s="241" t="s">
        <v>73</v>
      </c>
      <c r="E95" s="235">
        <v>30</v>
      </c>
      <c r="F95" s="235">
        <v>30</v>
      </c>
      <c r="G95" s="235">
        <v>30</v>
      </c>
      <c r="H95" s="235"/>
      <c r="I95" s="235"/>
      <c r="J95" s="235"/>
      <c r="L95" s="54" t="str">
        <f t="shared" si="7"/>
        <v>33SAN FRANCISCO GOTERA</v>
      </c>
      <c r="M95" s="201">
        <v>33</v>
      </c>
      <c r="N95" s="201" t="s">
        <v>182</v>
      </c>
      <c r="O95" s="244" t="s">
        <v>73</v>
      </c>
      <c r="P95" s="235">
        <v>21</v>
      </c>
      <c r="Q95" s="235">
        <v>20</v>
      </c>
      <c r="R95" s="235">
        <v>22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1">
        <v>33</v>
      </c>
      <c r="C96" s="201" t="s">
        <v>261</v>
      </c>
      <c r="D96" s="241" t="s">
        <v>73</v>
      </c>
      <c r="E96" s="235">
        <v>23.666666666666668</v>
      </c>
      <c r="F96" s="235">
        <v>22</v>
      </c>
      <c r="G96" s="235">
        <v>25</v>
      </c>
      <c r="H96" s="235"/>
      <c r="I96" s="235"/>
      <c r="J96" s="235"/>
      <c r="L96" s="54" t="str">
        <f t="shared" si="7"/>
        <v>33SONSONATE</v>
      </c>
      <c r="M96" s="201">
        <v>33</v>
      </c>
      <c r="N96" s="201" t="s">
        <v>175</v>
      </c>
      <c r="O96" s="244" t="s">
        <v>73</v>
      </c>
      <c r="P96" s="235">
        <v>29</v>
      </c>
      <c r="Q96" s="235">
        <v>28</v>
      </c>
      <c r="R96" s="235">
        <v>30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33ZACATECOLUCA</v>
      </c>
      <c r="B97" s="202">
        <v>33</v>
      </c>
      <c r="C97" s="201" t="s">
        <v>180</v>
      </c>
      <c r="D97" s="241" t="s">
        <v>73</v>
      </c>
      <c r="E97" s="235">
        <v>12</v>
      </c>
      <c r="F97" s="235">
        <v>12</v>
      </c>
      <c r="G97" s="235">
        <v>12</v>
      </c>
      <c r="H97" s="235"/>
      <c r="I97" s="235"/>
      <c r="J97" s="235"/>
      <c r="L97" s="54" t="str">
        <f t="shared" si="7"/>
        <v>33USULUTAN</v>
      </c>
      <c r="M97" s="202">
        <v>33</v>
      </c>
      <c r="N97" s="201" t="s">
        <v>259</v>
      </c>
      <c r="O97" s="244" t="s">
        <v>73</v>
      </c>
      <c r="P97" s="235">
        <v>20</v>
      </c>
      <c r="Q97" s="235">
        <v>20</v>
      </c>
      <c r="R97" s="235">
        <v>20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41" t="s">
        <v>74</v>
      </c>
      <c r="E98" s="235">
        <v>9.3333333333333339</v>
      </c>
      <c r="F98" s="235">
        <v>9</v>
      </c>
      <c r="G98" s="235">
        <v>10</v>
      </c>
      <c r="H98" s="235"/>
      <c r="I98" s="235"/>
      <c r="J98" s="235"/>
      <c r="L98" s="54" t="str">
        <f t="shared" si="7"/>
        <v>34TIENDONA</v>
      </c>
      <c r="M98" s="202">
        <v>34</v>
      </c>
      <c r="N98" s="201" t="s">
        <v>190</v>
      </c>
      <c r="O98" s="244" t="s">
        <v>74</v>
      </c>
      <c r="P98" s="235">
        <v>9</v>
      </c>
      <c r="Q98" s="235">
        <v>9</v>
      </c>
      <c r="R98" s="235">
        <v>9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34AHUACHAPAN</v>
      </c>
      <c r="B99" s="201">
        <v>34</v>
      </c>
      <c r="C99" s="201" t="s">
        <v>260</v>
      </c>
      <c r="D99" s="241" t="s">
        <v>74</v>
      </c>
      <c r="E99" s="235">
        <v>10.5</v>
      </c>
      <c r="F99" s="235">
        <v>10</v>
      </c>
      <c r="G99" s="235">
        <v>11</v>
      </c>
      <c r="H99" s="235"/>
      <c r="I99" s="235"/>
      <c r="J99" s="235"/>
      <c r="L99" s="54" t="str">
        <f t="shared" si="7"/>
        <v>34SAN FRANCISCO GOTERA</v>
      </c>
      <c r="M99" s="201">
        <v>34</v>
      </c>
      <c r="N99" s="201" t="s">
        <v>182</v>
      </c>
      <c r="O99" s="244" t="s">
        <v>74</v>
      </c>
      <c r="P99" s="235">
        <v>14.5</v>
      </c>
      <c r="Q99" s="235">
        <v>14</v>
      </c>
      <c r="R99" s="235">
        <v>15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34LA UNION</v>
      </c>
      <c r="B100" s="201">
        <v>34</v>
      </c>
      <c r="C100" s="201" t="s">
        <v>261</v>
      </c>
      <c r="D100" s="241" t="s">
        <v>74</v>
      </c>
      <c r="E100" s="235">
        <v>13.333333333333334</v>
      </c>
      <c r="F100" s="235">
        <v>13</v>
      </c>
      <c r="G100" s="235">
        <v>14</v>
      </c>
      <c r="H100" s="235"/>
      <c r="I100" s="235"/>
      <c r="J100" s="235"/>
      <c r="L100" s="54" t="str">
        <f t="shared" si="7"/>
        <v>34SONSONATE</v>
      </c>
      <c r="M100" s="201">
        <v>34</v>
      </c>
      <c r="N100" s="201" t="s">
        <v>175</v>
      </c>
      <c r="O100" s="244" t="s">
        <v>74</v>
      </c>
      <c r="P100" s="235">
        <v>11.5</v>
      </c>
      <c r="Q100" s="235">
        <v>11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34ZACATECOLUCA</v>
      </c>
      <c r="B101" s="202">
        <v>34</v>
      </c>
      <c r="C101" s="201" t="s">
        <v>180</v>
      </c>
      <c r="D101" s="241" t="s">
        <v>74</v>
      </c>
      <c r="E101" s="235">
        <v>10</v>
      </c>
      <c r="F101" s="235">
        <v>9</v>
      </c>
      <c r="G101" s="235">
        <v>11</v>
      </c>
      <c r="H101" s="235"/>
      <c r="I101" s="235"/>
      <c r="J101" s="235"/>
      <c r="L101" s="54" t="str">
        <f t="shared" si="7"/>
        <v>34USULUTAN</v>
      </c>
      <c r="M101" s="202">
        <v>34</v>
      </c>
      <c r="N101" s="201" t="s">
        <v>259</v>
      </c>
      <c r="O101" s="244" t="s">
        <v>74</v>
      </c>
      <c r="P101" s="235">
        <v>11.5</v>
      </c>
      <c r="Q101" s="235">
        <v>10</v>
      </c>
      <c r="R101" s="235">
        <v>13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1">
        <v>36</v>
      </c>
      <c r="C102" s="201" t="s">
        <v>190</v>
      </c>
      <c r="D102" s="241" t="s">
        <v>138</v>
      </c>
      <c r="E102" s="235">
        <v>60</v>
      </c>
      <c r="F102" s="235">
        <v>60</v>
      </c>
      <c r="G102" s="235">
        <v>60</v>
      </c>
      <c r="H102" s="235"/>
      <c r="I102" s="235"/>
      <c r="J102" s="235"/>
      <c r="L102" s="54" t="str">
        <f t="shared" si="7"/>
        <v>36TIENDONA</v>
      </c>
      <c r="M102" s="201">
        <v>36</v>
      </c>
      <c r="N102" s="201" t="s">
        <v>190</v>
      </c>
      <c r="O102" s="244" t="s">
        <v>138</v>
      </c>
      <c r="P102" s="235">
        <v>60</v>
      </c>
      <c r="Q102" s="235">
        <v>60</v>
      </c>
      <c r="R102" s="235">
        <v>60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36ZACATECOLUCA</v>
      </c>
      <c r="B103" s="201">
        <v>36</v>
      </c>
      <c r="C103" s="201" t="s">
        <v>180</v>
      </c>
      <c r="D103" s="241" t="s">
        <v>138</v>
      </c>
      <c r="E103" s="235">
        <v>50</v>
      </c>
      <c r="F103" s="235">
        <v>50</v>
      </c>
      <c r="G103" s="235">
        <v>50</v>
      </c>
      <c r="H103" s="235"/>
      <c r="I103" s="235"/>
      <c r="J103" s="235"/>
      <c r="L103" s="54" t="str">
        <f t="shared" si="7"/>
        <v>40MERCADO CENTRAL</v>
      </c>
      <c r="M103" s="201">
        <v>40</v>
      </c>
      <c r="N103" s="201" t="s">
        <v>229</v>
      </c>
      <c r="O103" s="244" t="s">
        <v>78</v>
      </c>
      <c r="P103" s="235">
        <v>38</v>
      </c>
      <c r="Q103" s="235">
        <v>38</v>
      </c>
      <c r="R103" s="235">
        <v>38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1">
        <v>40</v>
      </c>
      <c r="C104" s="201" t="s">
        <v>229</v>
      </c>
      <c r="D104" s="241" t="s">
        <v>78</v>
      </c>
      <c r="E104" s="235">
        <v>40</v>
      </c>
      <c r="F104" s="235">
        <v>40</v>
      </c>
      <c r="G104" s="235">
        <v>40</v>
      </c>
      <c r="H104" s="235"/>
      <c r="I104" s="235"/>
      <c r="J104" s="235"/>
      <c r="L104" s="54" t="str">
        <f t="shared" si="7"/>
        <v>40TIENDONA</v>
      </c>
      <c r="M104" s="201">
        <v>40</v>
      </c>
      <c r="N104" s="201" t="s">
        <v>190</v>
      </c>
      <c r="O104" s="244" t="s">
        <v>78</v>
      </c>
      <c r="P104" s="235">
        <v>42.25</v>
      </c>
      <c r="Q104" s="235">
        <v>42</v>
      </c>
      <c r="R104" s="235">
        <v>43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2">
        <v>40</v>
      </c>
      <c r="C105" s="201" t="s">
        <v>190</v>
      </c>
      <c r="D105" s="241" t="s">
        <v>78</v>
      </c>
      <c r="E105" s="235">
        <v>47</v>
      </c>
      <c r="F105" s="235">
        <v>47</v>
      </c>
      <c r="G105" s="235">
        <v>47</v>
      </c>
      <c r="H105" s="235"/>
      <c r="I105" s="235"/>
      <c r="J105" s="235"/>
      <c r="L105" s="54" t="str">
        <f t="shared" si="7"/>
        <v>40SAN FRANCISCO GOTERA</v>
      </c>
      <c r="M105" s="202">
        <v>40</v>
      </c>
      <c r="N105" s="201" t="s">
        <v>182</v>
      </c>
      <c r="O105" s="244" t="s">
        <v>78</v>
      </c>
      <c r="P105" s="235">
        <v>44.5</v>
      </c>
      <c r="Q105" s="235">
        <v>44</v>
      </c>
      <c r="R105" s="235">
        <v>45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40AHUACHAPAN</v>
      </c>
      <c r="B106" s="201">
        <v>40</v>
      </c>
      <c r="C106" s="201" t="s">
        <v>260</v>
      </c>
      <c r="D106" s="243" t="s">
        <v>78</v>
      </c>
      <c r="E106" s="235">
        <v>42.5</v>
      </c>
      <c r="F106" s="235">
        <v>42</v>
      </c>
      <c r="G106" s="235">
        <v>43</v>
      </c>
      <c r="H106" s="235"/>
      <c r="I106" s="235"/>
      <c r="J106" s="235"/>
      <c r="L106" s="54" t="str">
        <f t="shared" si="7"/>
        <v>40SONSONATE</v>
      </c>
      <c r="M106" s="201">
        <v>40</v>
      </c>
      <c r="N106" s="201" t="s">
        <v>175</v>
      </c>
      <c r="O106" s="244" t="s">
        <v>78</v>
      </c>
      <c r="P106" s="235">
        <v>42</v>
      </c>
      <c r="Q106" s="235">
        <v>42</v>
      </c>
      <c r="R106" s="235">
        <v>42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40LA UNION</v>
      </c>
      <c r="B107" s="201">
        <v>40</v>
      </c>
      <c r="C107" s="201" t="s">
        <v>261</v>
      </c>
      <c r="D107" s="243" t="s">
        <v>78</v>
      </c>
      <c r="E107" s="235">
        <v>41</v>
      </c>
      <c r="F107" s="235">
        <v>40</v>
      </c>
      <c r="G107" s="235">
        <v>42</v>
      </c>
      <c r="H107" s="235"/>
      <c r="I107" s="235"/>
      <c r="J107" s="235"/>
      <c r="L107" s="54" t="str">
        <f t="shared" si="7"/>
        <v>40USULUTAN</v>
      </c>
      <c r="M107" s="201">
        <v>40</v>
      </c>
      <c r="N107" s="201" t="s">
        <v>259</v>
      </c>
      <c r="O107" s="244" t="s">
        <v>78</v>
      </c>
      <c r="P107" s="235">
        <v>42.2</v>
      </c>
      <c r="Q107" s="235">
        <v>38</v>
      </c>
      <c r="R107" s="235">
        <v>46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40ZACATECOLUCA</v>
      </c>
      <c r="B108" s="202">
        <v>40</v>
      </c>
      <c r="C108" s="201" t="s">
        <v>180</v>
      </c>
      <c r="D108" s="243" t="s">
        <v>78</v>
      </c>
      <c r="E108" s="235">
        <v>45</v>
      </c>
      <c r="F108" s="235">
        <v>44</v>
      </c>
      <c r="G108" s="235">
        <v>46</v>
      </c>
      <c r="H108" s="235"/>
      <c r="I108" s="235"/>
      <c r="J108" s="235"/>
      <c r="L108" s="54" t="str">
        <f t="shared" si="7"/>
        <v>42TIENDONA</v>
      </c>
      <c r="M108" s="202">
        <v>42</v>
      </c>
      <c r="N108" s="201" t="s">
        <v>190</v>
      </c>
      <c r="O108" s="244" t="s">
        <v>80</v>
      </c>
      <c r="P108" s="235">
        <v>40</v>
      </c>
      <c r="Q108" s="235">
        <v>40</v>
      </c>
      <c r="R108" s="235">
        <v>40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1">
        <v>42</v>
      </c>
      <c r="C109" s="201" t="s">
        <v>190</v>
      </c>
      <c r="D109" s="243" t="s">
        <v>80</v>
      </c>
      <c r="E109" s="235">
        <v>30</v>
      </c>
      <c r="F109" s="235">
        <v>30</v>
      </c>
      <c r="G109" s="235">
        <v>30</v>
      </c>
      <c r="H109" s="235"/>
      <c r="I109" s="235"/>
      <c r="J109" s="235"/>
      <c r="L109" s="54" t="str">
        <f t="shared" si="7"/>
        <v>42SAN FRANCISCO GOTERA</v>
      </c>
      <c r="M109" s="201">
        <v>42</v>
      </c>
      <c r="N109" s="201" t="s">
        <v>182</v>
      </c>
      <c r="O109" s="244" t="s">
        <v>80</v>
      </c>
      <c r="P109" s="235">
        <v>25</v>
      </c>
      <c r="Q109" s="235">
        <v>24</v>
      </c>
      <c r="R109" s="235">
        <v>26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42AHUACHAPAN</v>
      </c>
      <c r="B110" s="202">
        <v>42</v>
      </c>
      <c r="C110" s="201" t="s">
        <v>260</v>
      </c>
      <c r="D110" s="243" t="s">
        <v>80</v>
      </c>
      <c r="E110" s="235">
        <v>27</v>
      </c>
      <c r="F110" s="235">
        <v>26</v>
      </c>
      <c r="G110" s="235">
        <v>28</v>
      </c>
      <c r="H110" s="235"/>
      <c r="I110" s="235"/>
      <c r="J110" s="235"/>
      <c r="L110" s="54" t="str">
        <f t="shared" si="7"/>
        <v>42USULUTAN</v>
      </c>
      <c r="M110" s="202">
        <v>42</v>
      </c>
      <c r="N110" s="201" t="s">
        <v>259</v>
      </c>
      <c r="O110" s="244" t="s">
        <v>80</v>
      </c>
      <c r="P110" s="235">
        <v>33.666666666666664</v>
      </c>
      <c r="Q110" s="235">
        <v>28</v>
      </c>
      <c r="R110" s="235">
        <v>38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42LA UNION</v>
      </c>
      <c r="B111" s="202">
        <v>42</v>
      </c>
      <c r="C111" s="201" t="s">
        <v>261</v>
      </c>
      <c r="D111" s="243" t="s">
        <v>80</v>
      </c>
      <c r="E111" s="235">
        <v>26</v>
      </c>
      <c r="F111" s="235">
        <v>22</v>
      </c>
      <c r="G111" s="235">
        <v>28</v>
      </c>
      <c r="H111" s="235"/>
      <c r="I111" s="235"/>
      <c r="J111" s="235"/>
      <c r="L111" s="54" t="str">
        <f t="shared" si="7"/>
        <v>43TIENDONA</v>
      </c>
      <c r="M111" s="202">
        <v>43</v>
      </c>
      <c r="N111" s="201" t="s">
        <v>190</v>
      </c>
      <c r="O111" s="244" t="s">
        <v>81</v>
      </c>
      <c r="P111" s="235">
        <v>38</v>
      </c>
      <c r="Q111" s="235">
        <v>38</v>
      </c>
      <c r="R111" s="235">
        <v>38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1">
        <v>43</v>
      </c>
      <c r="C112" s="201" t="s">
        <v>190</v>
      </c>
      <c r="D112" s="243" t="s">
        <v>81</v>
      </c>
      <c r="E112" s="235">
        <v>28</v>
      </c>
      <c r="F112" s="235">
        <v>28</v>
      </c>
      <c r="G112" s="235">
        <v>28</v>
      </c>
      <c r="H112" s="235"/>
      <c r="I112" s="235"/>
      <c r="J112" s="235"/>
      <c r="L112" s="54" t="str">
        <f t="shared" si="7"/>
        <v>43USULUTAN</v>
      </c>
      <c r="M112" s="201">
        <v>43</v>
      </c>
      <c r="N112" s="201" t="s">
        <v>259</v>
      </c>
      <c r="O112" s="244" t="s">
        <v>81</v>
      </c>
      <c r="P112" s="235">
        <v>23.5</v>
      </c>
      <c r="Q112" s="235">
        <v>22</v>
      </c>
      <c r="R112" s="235">
        <v>25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43ZACATECOLUCA</v>
      </c>
      <c r="B113" s="201">
        <v>43</v>
      </c>
      <c r="C113" s="201" t="s">
        <v>180</v>
      </c>
      <c r="D113" s="243" t="s">
        <v>81</v>
      </c>
      <c r="E113" s="235">
        <v>20</v>
      </c>
      <c r="F113" s="235">
        <v>18</v>
      </c>
      <c r="G113" s="235">
        <v>22</v>
      </c>
      <c r="H113" s="235"/>
      <c r="I113" s="235"/>
      <c r="J113" s="235"/>
      <c r="L113" s="54" t="str">
        <f t="shared" si="7"/>
        <v>44TIENDONA</v>
      </c>
      <c r="M113" s="201">
        <v>44</v>
      </c>
      <c r="N113" s="201" t="s">
        <v>190</v>
      </c>
      <c r="O113" s="244" t="s">
        <v>82</v>
      </c>
      <c r="P113" s="235">
        <v>20</v>
      </c>
      <c r="Q113" s="235">
        <v>20</v>
      </c>
      <c r="R113" s="235">
        <v>20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44TIENDONA</v>
      </c>
      <c r="B114" s="201">
        <v>44</v>
      </c>
      <c r="C114" s="201" t="s">
        <v>190</v>
      </c>
      <c r="D114" s="243" t="s">
        <v>82</v>
      </c>
      <c r="E114" s="235">
        <v>20</v>
      </c>
      <c r="F114" s="235">
        <v>20</v>
      </c>
      <c r="G114" s="235">
        <v>20</v>
      </c>
      <c r="H114" s="235"/>
      <c r="I114" s="235"/>
      <c r="J114" s="235"/>
      <c r="L114" s="54" t="str">
        <f t="shared" si="7"/>
        <v>44SONSONATE</v>
      </c>
      <c r="M114" s="201">
        <v>44</v>
      </c>
      <c r="N114" s="201" t="s">
        <v>175</v>
      </c>
      <c r="O114" s="244" t="s">
        <v>82</v>
      </c>
      <c r="P114" s="235">
        <v>24</v>
      </c>
      <c r="Q114" s="235">
        <v>24</v>
      </c>
      <c r="R114" s="235">
        <v>24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44AHUACHAPAN</v>
      </c>
      <c r="B115" s="201">
        <v>44</v>
      </c>
      <c r="C115" s="201" t="s">
        <v>260</v>
      </c>
      <c r="D115" s="243" t="s">
        <v>82</v>
      </c>
      <c r="E115" s="235">
        <v>25</v>
      </c>
      <c r="F115" s="235">
        <v>25</v>
      </c>
      <c r="G115" s="235">
        <v>25</v>
      </c>
      <c r="H115" s="235"/>
      <c r="I115" s="235"/>
      <c r="J115" s="235"/>
      <c r="L115" s="54" t="str">
        <f t="shared" si="7"/>
        <v>45TIENDONA</v>
      </c>
      <c r="M115" s="201">
        <v>45</v>
      </c>
      <c r="N115" s="201" t="s">
        <v>190</v>
      </c>
      <c r="O115" s="244" t="s">
        <v>83</v>
      </c>
      <c r="P115" s="235">
        <v>18</v>
      </c>
      <c r="Q115" s="235">
        <v>18</v>
      </c>
      <c r="R115" s="235">
        <v>18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2">
        <v>45</v>
      </c>
      <c r="C116" s="201" t="s">
        <v>190</v>
      </c>
      <c r="D116" s="243" t="s">
        <v>83</v>
      </c>
      <c r="E116" s="235">
        <v>18</v>
      </c>
      <c r="F116" s="235">
        <v>18</v>
      </c>
      <c r="G116" s="235">
        <v>18</v>
      </c>
      <c r="H116" s="235"/>
      <c r="I116" s="235"/>
      <c r="J116" s="235"/>
      <c r="L116" s="54" t="str">
        <f t="shared" si="7"/>
        <v>45SAN FRANCISCO GOTERA</v>
      </c>
      <c r="M116" s="202">
        <v>45</v>
      </c>
      <c r="N116" s="201" t="s">
        <v>182</v>
      </c>
      <c r="O116" s="244" t="s">
        <v>83</v>
      </c>
      <c r="P116" s="235">
        <v>14</v>
      </c>
      <c r="Q116" s="235">
        <v>14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45LA UNION</v>
      </c>
      <c r="B117" s="202">
        <v>45</v>
      </c>
      <c r="C117" s="201" t="s">
        <v>261</v>
      </c>
      <c r="D117" s="243" t="s">
        <v>83</v>
      </c>
      <c r="E117" s="235">
        <v>15.5</v>
      </c>
      <c r="F117" s="235">
        <v>15</v>
      </c>
      <c r="G117" s="235">
        <v>16</v>
      </c>
      <c r="H117" s="235"/>
      <c r="I117" s="235"/>
      <c r="J117" s="235"/>
      <c r="L117" s="54" t="str">
        <f t="shared" si="7"/>
        <v>45USULUTAN</v>
      </c>
      <c r="M117" s="202">
        <v>45</v>
      </c>
      <c r="N117" s="201" t="s">
        <v>259</v>
      </c>
      <c r="O117" s="244" t="s">
        <v>83</v>
      </c>
      <c r="P117" s="235">
        <v>16</v>
      </c>
      <c r="Q117" s="235">
        <v>16</v>
      </c>
      <c r="R117" s="235">
        <v>16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45ZACATECOLUCA</v>
      </c>
      <c r="B118" s="201">
        <v>45</v>
      </c>
      <c r="C118" s="201" t="s">
        <v>180</v>
      </c>
      <c r="D118" s="243" t="s">
        <v>83</v>
      </c>
      <c r="E118" s="235">
        <v>16</v>
      </c>
      <c r="F118" s="235">
        <v>16</v>
      </c>
      <c r="G118" s="235">
        <v>16</v>
      </c>
      <c r="H118" s="235"/>
      <c r="I118" s="235"/>
      <c r="J118" s="235"/>
      <c r="L118" s="54" t="str">
        <f t="shared" si="7"/>
        <v>49TIENDONA</v>
      </c>
      <c r="M118" s="201">
        <v>49</v>
      </c>
      <c r="N118" s="201" t="s">
        <v>190</v>
      </c>
      <c r="O118" s="244" t="s">
        <v>86</v>
      </c>
      <c r="P118" s="235">
        <v>13.75</v>
      </c>
      <c r="Q118" s="235">
        <v>13</v>
      </c>
      <c r="R118" s="235">
        <v>14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49TIENDONA</v>
      </c>
      <c r="B119" s="202">
        <v>49</v>
      </c>
      <c r="C119" s="201" t="s">
        <v>190</v>
      </c>
      <c r="D119" s="243" t="s">
        <v>86</v>
      </c>
      <c r="E119" s="235">
        <v>13.333333333333334</v>
      </c>
      <c r="F119" s="235">
        <v>12</v>
      </c>
      <c r="G119" s="235">
        <v>14</v>
      </c>
      <c r="H119" s="235"/>
      <c r="I119" s="235"/>
      <c r="J119" s="235"/>
      <c r="L119" s="54" t="str">
        <f t="shared" si="7"/>
        <v>49SAN FRANCISCO GOTERA</v>
      </c>
      <c r="M119" s="202">
        <v>49</v>
      </c>
      <c r="N119" s="201" t="s">
        <v>182</v>
      </c>
      <c r="O119" s="244" t="s">
        <v>86</v>
      </c>
      <c r="P119" s="235">
        <v>14.5</v>
      </c>
      <c r="Q119" s="235">
        <v>14</v>
      </c>
      <c r="R119" s="235">
        <v>15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49AHUACHAPAN</v>
      </c>
      <c r="B120" s="201">
        <v>49</v>
      </c>
      <c r="C120" s="201" t="s">
        <v>260</v>
      </c>
      <c r="D120" s="243" t="s">
        <v>86</v>
      </c>
      <c r="E120" s="235">
        <v>14.5</v>
      </c>
      <c r="F120" s="235">
        <v>14</v>
      </c>
      <c r="G120" s="235">
        <v>15</v>
      </c>
      <c r="H120" s="235"/>
      <c r="I120" s="235"/>
      <c r="J120" s="235"/>
      <c r="L120" s="54" t="str">
        <f t="shared" si="7"/>
        <v>49SONSONATE</v>
      </c>
      <c r="M120" s="201">
        <v>49</v>
      </c>
      <c r="N120" s="201" t="s">
        <v>175</v>
      </c>
      <c r="O120" s="244" t="s">
        <v>86</v>
      </c>
      <c r="P120" s="235">
        <v>14</v>
      </c>
      <c r="Q120" s="235">
        <v>14</v>
      </c>
      <c r="R120" s="235">
        <v>14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49LA UNION</v>
      </c>
      <c r="B121" s="202">
        <v>49</v>
      </c>
      <c r="C121" s="201" t="s">
        <v>261</v>
      </c>
      <c r="D121" s="243" t="s">
        <v>86</v>
      </c>
      <c r="E121" s="235">
        <v>13.333333333333334</v>
      </c>
      <c r="F121" s="235">
        <v>13</v>
      </c>
      <c r="G121" s="235">
        <v>14</v>
      </c>
      <c r="H121" s="235"/>
      <c r="I121" s="235"/>
      <c r="J121" s="235"/>
      <c r="L121" s="54" t="str">
        <f t="shared" si="7"/>
        <v>49USULUTAN</v>
      </c>
      <c r="M121" s="202">
        <v>49</v>
      </c>
      <c r="N121" s="201" t="s">
        <v>259</v>
      </c>
      <c r="O121" s="244" t="s">
        <v>86</v>
      </c>
      <c r="P121" s="235">
        <v>13.5</v>
      </c>
      <c r="Q121" s="235">
        <v>12</v>
      </c>
      <c r="R121" s="235">
        <v>15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49ZACATECOLUCA</v>
      </c>
      <c r="B122" s="201">
        <v>49</v>
      </c>
      <c r="C122" s="201" t="s">
        <v>180</v>
      </c>
      <c r="D122" s="243" t="s">
        <v>86</v>
      </c>
      <c r="E122" s="235">
        <v>14.333333333333334</v>
      </c>
      <c r="F122" s="235">
        <v>14</v>
      </c>
      <c r="G122" s="235">
        <v>15</v>
      </c>
      <c r="H122" s="235"/>
      <c r="I122" s="235"/>
      <c r="J122" s="235"/>
      <c r="L122" s="54" t="str">
        <f t="shared" si="7"/>
        <v>50TIENDONA</v>
      </c>
      <c r="M122" s="201">
        <v>50</v>
      </c>
      <c r="N122" s="201" t="s">
        <v>190</v>
      </c>
      <c r="O122" s="244" t="s">
        <v>87</v>
      </c>
      <c r="P122" s="235">
        <v>60</v>
      </c>
      <c r="Q122" s="235">
        <v>60</v>
      </c>
      <c r="R122" s="235">
        <v>60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50TIENDONA</v>
      </c>
      <c r="B123" s="202">
        <v>50</v>
      </c>
      <c r="C123" s="201" t="s">
        <v>190</v>
      </c>
      <c r="D123" s="243" t="s">
        <v>87</v>
      </c>
      <c r="E123" s="235">
        <v>60</v>
      </c>
      <c r="F123" s="235">
        <v>60</v>
      </c>
      <c r="G123" s="235">
        <v>60</v>
      </c>
      <c r="H123" s="235"/>
      <c r="I123" s="235"/>
      <c r="J123" s="235"/>
      <c r="L123" s="54" t="str">
        <f t="shared" si="7"/>
        <v>51TIENDONA</v>
      </c>
      <c r="M123" s="202">
        <v>51</v>
      </c>
      <c r="N123" s="201" t="s">
        <v>190</v>
      </c>
      <c r="O123" s="244" t="s">
        <v>87</v>
      </c>
      <c r="P123" s="235">
        <v>11.75</v>
      </c>
      <c r="Q123" s="235">
        <v>11</v>
      </c>
      <c r="R123" s="235">
        <v>12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51TIENDONA</v>
      </c>
      <c r="B124" s="201">
        <v>51</v>
      </c>
      <c r="C124" s="201" t="s">
        <v>190</v>
      </c>
      <c r="D124" s="243" t="s">
        <v>87</v>
      </c>
      <c r="E124" s="235">
        <v>11</v>
      </c>
      <c r="F124" s="235">
        <v>10</v>
      </c>
      <c r="G124" s="235">
        <v>12</v>
      </c>
      <c r="H124" s="235"/>
      <c r="I124" s="235"/>
      <c r="J124" s="235"/>
      <c r="L124" s="54" t="str">
        <f t="shared" si="7"/>
        <v>52TIENDONA</v>
      </c>
      <c r="M124" s="201">
        <v>52</v>
      </c>
      <c r="N124" s="201" t="s">
        <v>190</v>
      </c>
      <c r="O124" s="244" t="s">
        <v>88</v>
      </c>
      <c r="P124" s="235">
        <v>250</v>
      </c>
      <c r="Q124" s="235">
        <v>250</v>
      </c>
      <c r="R124" s="235">
        <v>250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51ZACATECOLUCA</v>
      </c>
      <c r="B125" s="201">
        <v>51</v>
      </c>
      <c r="C125" s="201" t="s">
        <v>180</v>
      </c>
      <c r="D125" s="243" t="s">
        <v>87</v>
      </c>
      <c r="E125" s="235">
        <v>12</v>
      </c>
      <c r="F125" s="235">
        <v>12</v>
      </c>
      <c r="G125" s="235">
        <v>12</v>
      </c>
      <c r="H125" s="235"/>
      <c r="I125" s="235"/>
      <c r="J125" s="235"/>
      <c r="L125" s="54" t="str">
        <f t="shared" si="7"/>
        <v>52SAN FRANCISCO GOTERA</v>
      </c>
      <c r="M125" s="201">
        <v>52</v>
      </c>
      <c r="N125" s="201" t="s">
        <v>182</v>
      </c>
      <c r="O125" s="244" t="s">
        <v>88</v>
      </c>
      <c r="P125" s="235">
        <v>350</v>
      </c>
      <c r="Q125" s="235">
        <v>350</v>
      </c>
      <c r="R125" s="235">
        <v>350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52TIENDONA</v>
      </c>
      <c r="B126" s="202">
        <v>52</v>
      </c>
      <c r="C126" s="201" t="s">
        <v>190</v>
      </c>
      <c r="D126" s="243" t="s">
        <v>88</v>
      </c>
      <c r="E126" s="235">
        <v>250</v>
      </c>
      <c r="F126" s="235">
        <v>250</v>
      </c>
      <c r="G126" s="235">
        <v>250</v>
      </c>
      <c r="H126" s="235"/>
      <c r="I126" s="235"/>
      <c r="J126" s="235"/>
      <c r="L126" s="54" t="str">
        <f t="shared" si="7"/>
        <v>52USULUTAN</v>
      </c>
      <c r="M126" s="202">
        <v>52</v>
      </c>
      <c r="N126" s="201" t="s">
        <v>259</v>
      </c>
      <c r="O126" s="244" t="s">
        <v>88</v>
      </c>
      <c r="P126" s="235">
        <v>250</v>
      </c>
      <c r="Q126" s="235">
        <v>250</v>
      </c>
      <c r="R126" s="235">
        <v>250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52LA UNION</v>
      </c>
      <c r="B127" s="201">
        <v>52</v>
      </c>
      <c r="C127" s="201" t="s">
        <v>261</v>
      </c>
      <c r="D127" s="243" t="s">
        <v>88</v>
      </c>
      <c r="E127" s="235">
        <v>362.5</v>
      </c>
      <c r="F127" s="235">
        <v>350</v>
      </c>
      <c r="G127" s="235">
        <v>375</v>
      </c>
      <c r="H127" s="235"/>
      <c r="I127" s="235"/>
      <c r="J127" s="235"/>
      <c r="L127" s="54" t="str">
        <f t="shared" si="7"/>
        <v>53TIENDONA</v>
      </c>
      <c r="M127" s="201">
        <v>53</v>
      </c>
      <c r="N127" s="201" t="s">
        <v>190</v>
      </c>
      <c r="O127" s="244" t="s">
        <v>89</v>
      </c>
      <c r="P127" s="235">
        <v>175</v>
      </c>
      <c r="Q127" s="235">
        <v>175</v>
      </c>
      <c r="R127" s="235">
        <v>175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52ZACATECOLUCA</v>
      </c>
      <c r="B128" s="201">
        <v>52</v>
      </c>
      <c r="C128" s="201" t="s">
        <v>180</v>
      </c>
      <c r="D128" s="243" t="s">
        <v>88</v>
      </c>
      <c r="E128" s="235">
        <v>200</v>
      </c>
      <c r="F128" s="235">
        <v>200</v>
      </c>
      <c r="G128" s="235">
        <v>200</v>
      </c>
      <c r="H128" s="235"/>
      <c r="I128" s="235"/>
      <c r="J128" s="235"/>
      <c r="L128" s="54" t="str">
        <f t="shared" si="7"/>
        <v>53SAN FRANCISCO GOTERA</v>
      </c>
      <c r="M128" s="201">
        <v>53</v>
      </c>
      <c r="N128" s="201" t="s">
        <v>182</v>
      </c>
      <c r="O128" s="244" t="s">
        <v>89</v>
      </c>
      <c r="P128" s="235">
        <v>225</v>
      </c>
      <c r="Q128" s="235">
        <v>225</v>
      </c>
      <c r="R128" s="235">
        <v>225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53TIENDONA</v>
      </c>
      <c r="B129" s="202">
        <v>53</v>
      </c>
      <c r="C129" s="201" t="s">
        <v>190</v>
      </c>
      <c r="D129" s="243" t="s">
        <v>89</v>
      </c>
      <c r="E129" s="235">
        <v>175</v>
      </c>
      <c r="F129" s="235">
        <v>175</v>
      </c>
      <c r="G129" s="235">
        <v>175</v>
      </c>
      <c r="H129" s="235"/>
      <c r="I129" s="235"/>
      <c r="J129" s="235"/>
      <c r="L129" s="54" t="str">
        <f t="shared" si="7"/>
        <v>53USULUTAN</v>
      </c>
      <c r="M129" s="202">
        <v>53</v>
      </c>
      <c r="N129" s="201" t="s">
        <v>259</v>
      </c>
      <c r="O129" s="244" t="s">
        <v>89</v>
      </c>
      <c r="P129" s="235">
        <v>210</v>
      </c>
      <c r="Q129" s="235">
        <v>180</v>
      </c>
      <c r="R129" s="235">
        <v>250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53LA UNION</v>
      </c>
      <c r="B130" s="201">
        <v>53</v>
      </c>
      <c r="C130" s="201" t="s">
        <v>261</v>
      </c>
      <c r="D130" s="243" t="s">
        <v>89</v>
      </c>
      <c r="E130" s="235">
        <v>265</v>
      </c>
      <c r="F130" s="235">
        <v>250</v>
      </c>
      <c r="G130" s="235">
        <v>275</v>
      </c>
      <c r="H130" s="235"/>
      <c r="I130" s="235"/>
      <c r="J130" s="235"/>
      <c r="L130" s="54" t="str">
        <f t="shared" si="7"/>
        <v>54TIENDONA</v>
      </c>
      <c r="M130" s="201">
        <v>54</v>
      </c>
      <c r="N130" s="201" t="s">
        <v>190</v>
      </c>
      <c r="O130" s="244" t="s">
        <v>90</v>
      </c>
      <c r="P130" s="235">
        <v>24.25</v>
      </c>
      <c r="Q130" s="235">
        <v>23</v>
      </c>
      <c r="R130" s="235">
        <v>26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53ZACATECOLUCA</v>
      </c>
      <c r="B131" s="202">
        <v>53</v>
      </c>
      <c r="C131" s="201" t="s">
        <v>180</v>
      </c>
      <c r="D131" s="243" t="s">
        <v>89</v>
      </c>
      <c r="E131" s="235">
        <v>200</v>
      </c>
      <c r="F131" s="235">
        <v>180</v>
      </c>
      <c r="G131" s="235">
        <v>220</v>
      </c>
      <c r="H131" s="235"/>
      <c r="I131" s="235"/>
      <c r="J131" s="235"/>
      <c r="L131" s="54" t="str">
        <f t="shared" si="7"/>
        <v>56MERCADO CENTRAL</v>
      </c>
      <c r="M131" s="202">
        <v>56</v>
      </c>
      <c r="N131" s="201" t="s">
        <v>229</v>
      </c>
      <c r="O131" s="244" t="s">
        <v>91</v>
      </c>
      <c r="P131" s="235">
        <v>21</v>
      </c>
      <c r="Q131" s="235">
        <v>21</v>
      </c>
      <c r="R131" s="235">
        <v>21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54TIENDONA</v>
      </c>
      <c r="B132" s="202">
        <v>54</v>
      </c>
      <c r="C132" s="201" t="s">
        <v>190</v>
      </c>
      <c r="D132" s="243" t="s">
        <v>90</v>
      </c>
      <c r="E132" s="235">
        <v>21.90909090909091</v>
      </c>
      <c r="F132" s="235">
        <v>20</v>
      </c>
      <c r="G132" s="235">
        <v>25</v>
      </c>
      <c r="H132" s="235"/>
      <c r="I132" s="235"/>
      <c r="J132" s="235"/>
      <c r="L132" s="54" t="str">
        <f t="shared" si="7"/>
        <v>56TIENDONA</v>
      </c>
      <c r="M132" s="202">
        <v>56</v>
      </c>
      <c r="N132" s="201" t="s">
        <v>190</v>
      </c>
      <c r="O132" s="244" t="s">
        <v>91</v>
      </c>
      <c r="P132" s="235">
        <v>26.25</v>
      </c>
      <c r="Q132" s="235">
        <v>25</v>
      </c>
      <c r="R132" s="235">
        <v>28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54ZACATECOLUCA</v>
      </c>
      <c r="B133" s="201">
        <v>54</v>
      </c>
      <c r="C133" s="201" t="s">
        <v>180</v>
      </c>
      <c r="D133" s="243" t="s">
        <v>90</v>
      </c>
      <c r="E133" s="235">
        <v>32</v>
      </c>
      <c r="F133" s="235">
        <v>32</v>
      </c>
      <c r="G133" s="235">
        <v>32</v>
      </c>
      <c r="H133" s="235"/>
      <c r="I133" s="235"/>
      <c r="J133" s="235"/>
      <c r="L133" s="54" t="str">
        <f t="shared" si="7"/>
        <v>56SAN FRANCISCO GOTERA</v>
      </c>
      <c r="M133" s="201">
        <v>56</v>
      </c>
      <c r="N133" s="201" t="s">
        <v>182</v>
      </c>
      <c r="O133" s="244" t="s">
        <v>91</v>
      </c>
      <c r="P133" s="235">
        <v>37.5</v>
      </c>
      <c r="Q133" s="235">
        <v>37</v>
      </c>
      <c r="R133" s="235">
        <v>38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56MERCADO CENTRAL</v>
      </c>
      <c r="B134" s="201">
        <v>56</v>
      </c>
      <c r="C134" s="201" t="s">
        <v>229</v>
      </c>
      <c r="D134" s="243" t="s">
        <v>91</v>
      </c>
      <c r="E134" s="235">
        <v>23</v>
      </c>
      <c r="F134" s="235">
        <v>23</v>
      </c>
      <c r="G134" s="235">
        <v>23</v>
      </c>
      <c r="H134" s="235"/>
      <c r="I134" s="235"/>
      <c r="J134" s="235"/>
      <c r="L134" s="54" t="str">
        <f t="shared" si="7"/>
        <v>56SONSONATE</v>
      </c>
      <c r="M134" s="201">
        <v>56</v>
      </c>
      <c r="N134" s="201" t="s">
        <v>175</v>
      </c>
      <c r="O134" s="244" t="s">
        <v>91</v>
      </c>
      <c r="P134" s="235">
        <v>33</v>
      </c>
      <c r="Q134" s="235">
        <v>32</v>
      </c>
      <c r="R134" s="235">
        <v>34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56TIENDONA</v>
      </c>
      <c r="B135" s="201">
        <v>56</v>
      </c>
      <c r="C135" s="201" t="s">
        <v>190</v>
      </c>
      <c r="D135" s="243" t="s">
        <v>91</v>
      </c>
      <c r="E135" s="235">
        <v>23.75</v>
      </c>
      <c r="F135" s="235">
        <v>22</v>
      </c>
      <c r="G135" s="235">
        <v>27</v>
      </c>
      <c r="H135" s="235"/>
      <c r="I135" s="235"/>
      <c r="J135" s="235"/>
      <c r="L135" s="54" t="str">
        <f t="shared" ref="L135:L198" si="9">+M135&amp;N135</f>
        <v>56USULUTAN</v>
      </c>
      <c r="M135" s="201">
        <v>56</v>
      </c>
      <c r="N135" s="201" t="s">
        <v>259</v>
      </c>
      <c r="O135" s="244" t="s">
        <v>91</v>
      </c>
      <c r="P135" s="235">
        <v>32.75</v>
      </c>
      <c r="Q135" s="235">
        <v>30</v>
      </c>
      <c r="R135" s="235">
        <v>35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56AHUACHAPAN</v>
      </c>
      <c r="B136" s="202">
        <v>56</v>
      </c>
      <c r="C136" s="201" t="s">
        <v>260</v>
      </c>
      <c r="D136" s="243" t="s">
        <v>91</v>
      </c>
      <c r="E136" s="235">
        <v>35.5</v>
      </c>
      <c r="F136" s="235">
        <v>35</v>
      </c>
      <c r="G136" s="235">
        <v>36</v>
      </c>
      <c r="H136" s="235"/>
      <c r="I136" s="235"/>
      <c r="J136" s="235"/>
      <c r="L136" s="54" t="str">
        <f t="shared" si="9"/>
        <v>57TIENDONA</v>
      </c>
      <c r="M136" s="202">
        <v>57</v>
      </c>
      <c r="N136" s="201" t="s">
        <v>190</v>
      </c>
      <c r="O136" s="244" t="s">
        <v>92</v>
      </c>
      <c r="P136" s="235">
        <v>50</v>
      </c>
      <c r="Q136" s="235">
        <v>50</v>
      </c>
      <c r="R136" s="235">
        <v>50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56LA UNION</v>
      </c>
      <c r="B137" s="202">
        <v>56</v>
      </c>
      <c r="C137" s="201" t="s">
        <v>261</v>
      </c>
      <c r="D137" s="243" t="s">
        <v>91</v>
      </c>
      <c r="E137" s="235">
        <v>32</v>
      </c>
      <c r="F137" s="235">
        <v>31</v>
      </c>
      <c r="G137" s="235">
        <v>33</v>
      </c>
      <c r="H137" s="235"/>
      <c r="I137" s="235"/>
      <c r="J137" s="235"/>
      <c r="L137" s="54" t="str">
        <f t="shared" si="9"/>
        <v>57SAN FRANCISCO GOTERA</v>
      </c>
      <c r="M137" s="202">
        <v>57</v>
      </c>
      <c r="N137" s="201" t="s">
        <v>182</v>
      </c>
      <c r="O137" s="244" t="s">
        <v>92</v>
      </c>
      <c r="P137" s="235">
        <v>43.5</v>
      </c>
      <c r="Q137" s="235">
        <v>42</v>
      </c>
      <c r="R137" s="235">
        <v>45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56ZACATECOLUCA</v>
      </c>
      <c r="B138" s="202">
        <v>56</v>
      </c>
      <c r="C138" s="201" t="s">
        <v>180</v>
      </c>
      <c r="D138" s="243" t="s">
        <v>91</v>
      </c>
      <c r="E138" s="235">
        <v>33</v>
      </c>
      <c r="F138" s="235">
        <v>33</v>
      </c>
      <c r="G138" s="235">
        <v>33</v>
      </c>
      <c r="H138" s="235"/>
      <c r="I138" s="235"/>
      <c r="J138" s="235"/>
      <c r="L138" s="54" t="str">
        <f t="shared" si="9"/>
        <v>57SONSONATE</v>
      </c>
      <c r="M138" s="202">
        <v>57</v>
      </c>
      <c r="N138" s="201" t="s">
        <v>175</v>
      </c>
      <c r="O138" s="244" t="s">
        <v>92</v>
      </c>
      <c r="P138" s="235">
        <v>40</v>
      </c>
      <c r="Q138" s="235">
        <v>40</v>
      </c>
      <c r="R138" s="235">
        <v>40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57TIENDONA</v>
      </c>
      <c r="B139" s="201">
        <v>57</v>
      </c>
      <c r="C139" s="201" t="s">
        <v>190</v>
      </c>
      <c r="D139" s="243" t="s">
        <v>92</v>
      </c>
      <c r="E139" s="235">
        <v>50</v>
      </c>
      <c r="F139" s="235">
        <v>50</v>
      </c>
      <c r="G139" s="235">
        <v>50</v>
      </c>
      <c r="H139" s="235"/>
      <c r="I139" s="235"/>
      <c r="J139" s="235"/>
      <c r="L139" s="54" t="str">
        <f t="shared" si="9"/>
        <v>57USULUTAN</v>
      </c>
      <c r="M139" s="201">
        <v>57</v>
      </c>
      <c r="N139" s="201" t="s">
        <v>259</v>
      </c>
      <c r="O139" s="244" t="s">
        <v>92</v>
      </c>
      <c r="P139" s="235">
        <v>40</v>
      </c>
      <c r="Q139" s="235">
        <v>40</v>
      </c>
      <c r="R139" s="235">
        <v>40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57AHUACHAPAN</v>
      </c>
      <c r="B140" s="202">
        <v>57</v>
      </c>
      <c r="C140" s="201" t="s">
        <v>260</v>
      </c>
      <c r="D140" s="243" t="s">
        <v>92</v>
      </c>
      <c r="E140" s="235">
        <v>39</v>
      </c>
      <c r="F140" s="235">
        <v>38</v>
      </c>
      <c r="G140" s="235">
        <v>40</v>
      </c>
      <c r="H140" s="235"/>
      <c r="I140" s="235"/>
      <c r="J140" s="235"/>
      <c r="L140" s="54" t="str">
        <f t="shared" si="9"/>
        <v>58MERCADO CENTRAL</v>
      </c>
      <c r="M140" s="202">
        <v>58</v>
      </c>
      <c r="N140" s="201" t="s">
        <v>229</v>
      </c>
      <c r="O140" s="244" t="s">
        <v>93</v>
      </c>
      <c r="P140" s="235">
        <v>22</v>
      </c>
      <c r="Q140" s="235">
        <v>22</v>
      </c>
      <c r="R140" s="235">
        <v>22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57LA UNION</v>
      </c>
      <c r="B141" s="201">
        <v>57</v>
      </c>
      <c r="C141" s="201" t="s">
        <v>261</v>
      </c>
      <c r="D141" s="243" t="s">
        <v>92</v>
      </c>
      <c r="E141" s="235">
        <v>42.666666666666664</v>
      </c>
      <c r="F141" s="235">
        <v>42</v>
      </c>
      <c r="G141" s="235">
        <v>44</v>
      </c>
      <c r="H141" s="235"/>
      <c r="I141" s="235"/>
      <c r="J141" s="235"/>
      <c r="L141" s="54" t="str">
        <f t="shared" si="9"/>
        <v>58TIENDONA</v>
      </c>
      <c r="M141" s="201">
        <v>58</v>
      </c>
      <c r="N141" s="201" t="s">
        <v>190</v>
      </c>
      <c r="O141" s="244" t="s">
        <v>93</v>
      </c>
      <c r="P141" s="235">
        <v>29.166666666666668</v>
      </c>
      <c r="Q141" s="235">
        <v>25</v>
      </c>
      <c r="R141" s="235">
        <v>30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58MERCADO CENTRAL</v>
      </c>
      <c r="B142" s="201">
        <v>58</v>
      </c>
      <c r="C142" s="201" t="s">
        <v>229</v>
      </c>
      <c r="D142" s="243" t="s">
        <v>93</v>
      </c>
      <c r="E142" s="235">
        <v>22</v>
      </c>
      <c r="F142" s="235">
        <v>22</v>
      </c>
      <c r="G142" s="235">
        <v>22</v>
      </c>
      <c r="H142" s="235"/>
      <c r="I142" s="235"/>
      <c r="J142" s="235"/>
      <c r="L142" s="54" t="str">
        <f t="shared" si="9"/>
        <v>58SAN FRANCISCO GOTERA</v>
      </c>
      <c r="M142" s="201">
        <v>58</v>
      </c>
      <c r="N142" s="201" t="s">
        <v>182</v>
      </c>
      <c r="O142" s="244" t="s">
        <v>93</v>
      </c>
      <c r="P142" s="235">
        <v>36</v>
      </c>
      <c r="Q142" s="235">
        <v>35</v>
      </c>
      <c r="R142" s="235">
        <v>37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58TIENDONA</v>
      </c>
      <c r="B143" s="202">
        <v>58</v>
      </c>
      <c r="C143" s="201" t="s">
        <v>190</v>
      </c>
      <c r="D143" s="243" t="s">
        <v>93</v>
      </c>
      <c r="E143" s="235">
        <v>30</v>
      </c>
      <c r="F143" s="235">
        <v>30</v>
      </c>
      <c r="G143" s="235">
        <v>30</v>
      </c>
      <c r="H143" s="235"/>
      <c r="I143" s="235"/>
      <c r="J143" s="235"/>
      <c r="L143" s="54" t="str">
        <f t="shared" si="9"/>
        <v>58SONSONATE</v>
      </c>
      <c r="M143" s="202">
        <v>58</v>
      </c>
      <c r="N143" s="201" t="s">
        <v>175</v>
      </c>
      <c r="O143" s="244" t="s">
        <v>93</v>
      </c>
      <c r="P143" s="235">
        <v>31</v>
      </c>
      <c r="Q143" s="235">
        <v>30</v>
      </c>
      <c r="R143" s="235">
        <v>32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58AHUACHAPAN</v>
      </c>
      <c r="B144" s="201">
        <v>58</v>
      </c>
      <c r="C144" s="201" t="s">
        <v>260</v>
      </c>
      <c r="D144" s="243" t="s">
        <v>93</v>
      </c>
      <c r="E144" s="235">
        <v>31</v>
      </c>
      <c r="F144" s="235">
        <v>30</v>
      </c>
      <c r="G144" s="235">
        <v>32</v>
      </c>
      <c r="H144" s="235"/>
      <c r="I144" s="235"/>
      <c r="J144" s="235"/>
      <c r="L144" s="54" t="str">
        <f t="shared" si="9"/>
        <v>58USULUTAN</v>
      </c>
      <c r="M144" s="201">
        <v>58</v>
      </c>
      <c r="N144" s="201" t="s">
        <v>259</v>
      </c>
      <c r="O144" s="244" t="s">
        <v>93</v>
      </c>
      <c r="P144" s="235">
        <v>32</v>
      </c>
      <c r="Q144" s="235">
        <v>30</v>
      </c>
      <c r="R144" s="235">
        <v>34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58LA UNION</v>
      </c>
      <c r="B145" s="202">
        <v>58</v>
      </c>
      <c r="C145" s="201" t="s">
        <v>261</v>
      </c>
      <c r="D145" s="243" t="s">
        <v>93</v>
      </c>
      <c r="E145" s="235">
        <v>32.666666666666664</v>
      </c>
      <c r="F145" s="235">
        <v>32</v>
      </c>
      <c r="G145" s="235">
        <v>34</v>
      </c>
      <c r="H145" s="235"/>
      <c r="I145" s="235"/>
      <c r="J145" s="235"/>
      <c r="L145" s="54" t="str">
        <f t="shared" si="9"/>
        <v>59MERCADO CENTRAL</v>
      </c>
      <c r="M145" s="202">
        <v>59</v>
      </c>
      <c r="N145" s="201" t="s">
        <v>229</v>
      </c>
      <c r="O145" s="244" t="s">
        <v>94</v>
      </c>
      <c r="P145" s="235">
        <v>10</v>
      </c>
      <c r="Q145" s="235">
        <v>10</v>
      </c>
      <c r="R145" s="235">
        <v>10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58ZACATECOLUCA</v>
      </c>
      <c r="B146" s="201">
        <v>58</v>
      </c>
      <c r="C146" s="201" t="s">
        <v>180</v>
      </c>
      <c r="D146" s="243" t="s">
        <v>93</v>
      </c>
      <c r="E146" s="235">
        <v>33</v>
      </c>
      <c r="F146" s="235">
        <v>33</v>
      </c>
      <c r="G146" s="235">
        <v>33</v>
      </c>
      <c r="H146" s="235"/>
      <c r="I146" s="235"/>
      <c r="J146" s="235"/>
      <c r="L146" s="54" t="str">
        <f t="shared" si="9"/>
        <v>59TIENDONA</v>
      </c>
      <c r="M146" s="201">
        <v>59</v>
      </c>
      <c r="N146" s="201" t="s">
        <v>190</v>
      </c>
      <c r="O146" s="244" t="s">
        <v>94</v>
      </c>
      <c r="P146" s="235">
        <v>10.833333333333334</v>
      </c>
      <c r="Q146" s="235">
        <v>10</v>
      </c>
      <c r="R146" s="235">
        <v>11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59MERCADO CENTRAL</v>
      </c>
      <c r="B147" s="201">
        <v>59</v>
      </c>
      <c r="C147" s="201" t="s">
        <v>229</v>
      </c>
      <c r="D147" s="243" t="s">
        <v>94</v>
      </c>
      <c r="E147" s="235">
        <v>10</v>
      </c>
      <c r="F147" s="235">
        <v>10</v>
      </c>
      <c r="G147" s="235">
        <v>10</v>
      </c>
      <c r="H147" s="235"/>
      <c r="I147" s="235"/>
      <c r="J147" s="235"/>
      <c r="L147" s="54" t="str">
        <f t="shared" si="9"/>
        <v>59SAN FRANCISCO GOTERA</v>
      </c>
      <c r="M147" s="201">
        <v>59</v>
      </c>
      <c r="N147" s="201" t="s">
        <v>182</v>
      </c>
      <c r="O147" s="244" t="s">
        <v>94</v>
      </c>
      <c r="P147" s="235">
        <v>17</v>
      </c>
      <c r="Q147" s="235">
        <v>16</v>
      </c>
      <c r="R147" s="235">
        <v>18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59TIENDONA</v>
      </c>
      <c r="B148" s="201">
        <v>59</v>
      </c>
      <c r="C148" s="201" t="s">
        <v>190</v>
      </c>
      <c r="D148" s="243" t="s">
        <v>94</v>
      </c>
      <c r="E148" s="235">
        <v>10.666666666666666</v>
      </c>
      <c r="F148" s="235">
        <v>10</v>
      </c>
      <c r="G148" s="235">
        <v>11</v>
      </c>
      <c r="H148" s="235"/>
      <c r="I148" s="235"/>
      <c r="J148" s="235"/>
      <c r="L148" s="54" t="str">
        <f t="shared" si="9"/>
        <v>59USULUTAN</v>
      </c>
      <c r="M148" s="201">
        <v>59</v>
      </c>
      <c r="N148" s="201" t="s">
        <v>259</v>
      </c>
      <c r="O148" s="244" t="s">
        <v>94</v>
      </c>
      <c r="P148" s="235">
        <v>12.666666666666666</v>
      </c>
      <c r="Q148" s="235">
        <v>12</v>
      </c>
      <c r="R148" s="235">
        <v>13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59LA UNION</v>
      </c>
      <c r="B149" s="202">
        <v>59</v>
      </c>
      <c r="C149" s="201" t="s">
        <v>261</v>
      </c>
      <c r="D149" s="243" t="s">
        <v>94</v>
      </c>
      <c r="E149" s="235">
        <v>17.333333333333332</v>
      </c>
      <c r="F149" s="235">
        <v>16</v>
      </c>
      <c r="G149" s="235">
        <v>18</v>
      </c>
      <c r="H149" s="235"/>
      <c r="I149" s="235"/>
      <c r="J149" s="235"/>
      <c r="L149" s="54" t="str">
        <f t="shared" si="9"/>
        <v>62MERCADO CENTRAL</v>
      </c>
      <c r="M149" s="202">
        <v>62</v>
      </c>
      <c r="N149" s="201" t="s">
        <v>229</v>
      </c>
      <c r="O149" s="244" t="s">
        <v>96</v>
      </c>
      <c r="P149" s="235">
        <v>28</v>
      </c>
      <c r="Q149" s="235">
        <v>28</v>
      </c>
      <c r="R149" s="235">
        <v>28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59ZACATECOLUCA</v>
      </c>
      <c r="B150" s="201">
        <v>59</v>
      </c>
      <c r="C150" s="201" t="s">
        <v>180</v>
      </c>
      <c r="D150" s="243" t="s">
        <v>94</v>
      </c>
      <c r="E150" s="235">
        <v>13</v>
      </c>
      <c r="F150" s="235">
        <v>13</v>
      </c>
      <c r="G150" s="235">
        <v>13</v>
      </c>
      <c r="H150" s="235"/>
      <c r="I150" s="235"/>
      <c r="J150" s="235"/>
      <c r="L150" s="54" t="str">
        <f t="shared" si="9"/>
        <v>62TIENDONA</v>
      </c>
      <c r="M150" s="201">
        <v>62</v>
      </c>
      <c r="N150" s="201" t="s">
        <v>190</v>
      </c>
      <c r="O150" s="244" t="s">
        <v>96</v>
      </c>
      <c r="P150" s="235">
        <v>24.4</v>
      </c>
      <c r="Q150" s="235">
        <v>24</v>
      </c>
      <c r="R150" s="235">
        <v>25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62MERCADO CENTRAL</v>
      </c>
      <c r="B151" s="201">
        <v>62</v>
      </c>
      <c r="C151" s="201" t="s">
        <v>229</v>
      </c>
      <c r="D151" s="243" t="s">
        <v>96</v>
      </c>
      <c r="E151" s="235">
        <v>28</v>
      </c>
      <c r="F151" s="235">
        <v>28</v>
      </c>
      <c r="G151" s="235">
        <v>28</v>
      </c>
      <c r="H151" s="235"/>
      <c r="I151" s="235"/>
      <c r="J151" s="235"/>
      <c r="L151" s="54" t="str">
        <f t="shared" si="9"/>
        <v>62SAN FRANCISCO GOTERA</v>
      </c>
      <c r="M151" s="201">
        <v>62</v>
      </c>
      <c r="N151" s="201" t="s">
        <v>182</v>
      </c>
      <c r="O151" s="244" t="s">
        <v>96</v>
      </c>
      <c r="P151" s="235">
        <v>39.5</v>
      </c>
      <c r="Q151" s="235">
        <v>39</v>
      </c>
      <c r="R151" s="235">
        <v>40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62TIENDONA</v>
      </c>
      <c r="B152" s="202">
        <v>62</v>
      </c>
      <c r="C152" s="201" t="s">
        <v>190</v>
      </c>
      <c r="D152" s="243" t="s">
        <v>96</v>
      </c>
      <c r="E152" s="235">
        <v>23.2</v>
      </c>
      <c r="F152" s="235">
        <v>22</v>
      </c>
      <c r="G152" s="235">
        <v>24</v>
      </c>
      <c r="H152" s="235"/>
      <c r="I152" s="235"/>
      <c r="J152" s="235"/>
      <c r="L152" s="54" t="str">
        <f t="shared" si="9"/>
        <v>62USULUTAN</v>
      </c>
      <c r="M152" s="202">
        <v>62</v>
      </c>
      <c r="N152" s="201" t="s">
        <v>259</v>
      </c>
      <c r="O152" s="244" t="s">
        <v>96</v>
      </c>
      <c r="P152" s="235">
        <v>25</v>
      </c>
      <c r="Q152" s="235">
        <v>25</v>
      </c>
      <c r="R152" s="235">
        <v>25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62ZACATECOLUCA</v>
      </c>
      <c r="B153" s="201">
        <v>62</v>
      </c>
      <c r="C153" s="201" t="s">
        <v>180</v>
      </c>
      <c r="D153" s="243" t="s">
        <v>96</v>
      </c>
      <c r="E153" s="235">
        <v>10</v>
      </c>
      <c r="F153" s="235">
        <v>10</v>
      </c>
      <c r="G153" s="235">
        <v>10</v>
      </c>
      <c r="H153" s="235"/>
      <c r="I153" s="235"/>
      <c r="J153" s="235"/>
      <c r="L153" s="54" t="str">
        <f t="shared" si="9"/>
        <v>63TIENDONA</v>
      </c>
      <c r="M153" s="201">
        <v>63</v>
      </c>
      <c r="N153" s="201" t="s">
        <v>190</v>
      </c>
      <c r="O153" s="244" t="s">
        <v>97</v>
      </c>
      <c r="P153" s="235">
        <v>20.399999999999999</v>
      </c>
      <c r="Q153" s="235">
        <v>20</v>
      </c>
      <c r="R153" s="235">
        <v>21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63TIENDONA</v>
      </c>
      <c r="B154" s="201">
        <v>63</v>
      </c>
      <c r="C154" s="201" t="s">
        <v>190</v>
      </c>
      <c r="D154" s="243" t="s">
        <v>97</v>
      </c>
      <c r="E154" s="235">
        <v>19.600000000000001</v>
      </c>
      <c r="F154" s="235">
        <v>18</v>
      </c>
      <c r="G154" s="235">
        <v>20</v>
      </c>
      <c r="H154" s="235"/>
      <c r="I154" s="235"/>
      <c r="J154" s="235"/>
      <c r="L154" s="54" t="str">
        <f t="shared" si="9"/>
        <v>63SAN FRANCISCO GOTERA</v>
      </c>
      <c r="M154" s="201">
        <v>63</v>
      </c>
      <c r="N154" s="201" t="s">
        <v>182</v>
      </c>
      <c r="O154" s="244" t="s">
        <v>97</v>
      </c>
      <c r="P154" s="235">
        <v>25</v>
      </c>
      <c r="Q154" s="235">
        <v>24</v>
      </c>
      <c r="R154" s="235">
        <v>26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63AHUACHAPAN</v>
      </c>
      <c r="B155" s="201">
        <v>63</v>
      </c>
      <c r="C155" s="201" t="s">
        <v>260</v>
      </c>
      <c r="D155" s="243" t="s">
        <v>97</v>
      </c>
      <c r="E155" s="235">
        <v>22</v>
      </c>
      <c r="F155" s="235">
        <v>22</v>
      </c>
      <c r="G155" s="235">
        <v>22</v>
      </c>
      <c r="H155" s="235"/>
      <c r="I155" s="235"/>
      <c r="J155" s="235"/>
      <c r="L155" s="54" t="str">
        <f t="shared" si="9"/>
        <v>63SONSONATE</v>
      </c>
      <c r="M155" s="201">
        <v>63</v>
      </c>
      <c r="N155" s="201" t="s">
        <v>175</v>
      </c>
      <c r="O155" s="244" t="s">
        <v>97</v>
      </c>
      <c r="P155" s="235">
        <v>22</v>
      </c>
      <c r="Q155" s="235">
        <v>22</v>
      </c>
      <c r="R155" s="235">
        <v>22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63LA UNION</v>
      </c>
      <c r="B156" s="201">
        <v>63</v>
      </c>
      <c r="C156" s="201" t="s">
        <v>261</v>
      </c>
      <c r="D156" s="243" t="s">
        <v>97</v>
      </c>
      <c r="E156" s="235">
        <v>24.5</v>
      </c>
      <c r="F156" s="235">
        <v>24</v>
      </c>
      <c r="G156" s="235">
        <v>25</v>
      </c>
      <c r="H156" s="235"/>
      <c r="I156" s="235"/>
      <c r="J156" s="235"/>
      <c r="L156" s="54" t="str">
        <f t="shared" si="9"/>
        <v>63USULUTAN</v>
      </c>
      <c r="M156" s="201">
        <v>63</v>
      </c>
      <c r="N156" s="201" t="s">
        <v>259</v>
      </c>
      <c r="O156" s="244" t="s">
        <v>97</v>
      </c>
      <c r="P156" s="235">
        <v>23.666666666666668</v>
      </c>
      <c r="Q156" s="235">
        <v>23</v>
      </c>
      <c r="R156" s="235">
        <v>25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63ZACATECOLUCA</v>
      </c>
      <c r="B157" s="202">
        <v>63</v>
      </c>
      <c r="C157" s="201" t="s">
        <v>180</v>
      </c>
      <c r="D157" s="243" t="s">
        <v>97</v>
      </c>
      <c r="E157" s="235">
        <v>24</v>
      </c>
      <c r="F157" s="235">
        <v>23</v>
      </c>
      <c r="G157" s="235">
        <v>25</v>
      </c>
      <c r="H157" s="235"/>
      <c r="I157" s="235"/>
      <c r="J157" s="235"/>
      <c r="L157" s="54" t="str">
        <f t="shared" si="9"/>
        <v>64TIENDONA</v>
      </c>
      <c r="M157" s="202">
        <v>64</v>
      </c>
      <c r="N157" s="201" t="s">
        <v>190</v>
      </c>
      <c r="O157" s="244" t="s">
        <v>98</v>
      </c>
      <c r="P157" s="235">
        <v>10.333333333333334</v>
      </c>
      <c r="Q157" s="235">
        <v>10</v>
      </c>
      <c r="R157" s="235">
        <v>11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64TIENDONA</v>
      </c>
      <c r="B158" s="201">
        <v>64</v>
      </c>
      <c r="C158" s="201" t="s">
        <v>190</v>
      </c>
      <c r="D158" s="243" t="s">
        <v>98</v>
      </c>
      <c r="E158" s="235">
        <v>10.333333333333334</v>
      </c>
      <c r="F158" s="235">
        <v>10</v>
      </c>
      <c r="G158" s="235">
        <v>11</v>
      </c>
      <c r="H158" s="235"/>
      <c r="I158" s="235"/>
      <c r="J158" s="235"/>
      <c r="L158" s="54" t="str">
        <f t="shared" si="9"/>
        <v>64SAN FRANCISCO GOTERA</v>
      </c>
      <c r="M158" s="201">
        <v>64</v>
      </c>
      <c r="N158" s="201" t="s">
        <v>182</v>
      </c>
      <c r="O158" s="244" t="s">
        <v>98</v>
      </c>
      <c r="P158" s="235">
        <v>10</v>
      </c>
      <c r="Q158" s="235">
        <v>10</v>
      </c>
      <c r="R158" s="235">
        <v>10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64AHUACHAPAN</v>
      </c>
      <c r="B159" s="201">
        <v>64</v>
      </c>
      <c r="C159" s="201" t="s">
        <v>260</v>
      </c>
      <c r="D159" s="243" t="s">
        <v>98</v>
      </c>
      <c r="E159" s="235">
        <v>10</v>
      </c>
      <c r="F159" s="235">
        <v>10</v>
      </c>
      <c r="G159" s="235">
        <v>10</v>
      </c>
      <c r="H159" s="235"/>
      <c r="I159" s="235"/>
      <c r="J159" s="235"/>
      <c r="L159" s="54" t="str">
        <f t="shared" si="9"/>
        <v>64SONSONATE</v>
      </c>
      <c r="M159" s="201">
        <v>64</v>
      </c>
      <c r="N159" s="201" t="s">
        <v>175</v>
      </c>
      <c r="O159" s="244" t="s">
        <v>98</v>
      </c>
      <c r="P159" s="235">
        <v>10</v>
      </c>
      <c r="Q159" s="235">
        <v>10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64LA UNION</v>
      </c>
      <c r="B160" s="201">
        <v>64</v>
      </c>
      <c r="C160" s="201" t="s">
        <v>261</v>
      </c>
      <c r="D160" s="243" t="s">
        <v>98</v>
      </c>
      <c r="E160" s="235">
        <v>11.5</v>
      </c>
      <c r="F160" s="235">
        <v>10</v>
      </c>
      <c r="G160" s="235">
        <v>12</v>
      </c>
      <c r="H160" s="235"/>
      <c r="I160" s="235"/>
      <c r="J160" s="235"/>
      <c r="L160" s="54" t="str">
        <f t="shared" si="9"/>
        <v>64USULUTAN</v>
      </c>
      <c r="M160" s="201">
        <v>64</v>
      </c>
      <c r="N160" s="201" t="s">
        <v>259</v>
      </c>
      <c r="O160" s="244" t="s">
        <v>98</v>
      </c>
      <c r="P160" s="235">
        <v>11.5</v>
      </c>
      <c r="Q160" s="235">
        <v>10</v>
      </c>
      <c r="R160" s="235">
        <v>13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64ZACATECOLUCA</v>
      </c>
      <c r="B161" s="202">
        <v>64</v>
      </c>
      <c r="C161" s="201" t="s">
        <v>180</v>
      </c>
      <c r="D161" s="243" t="s">
        <v>98</v>
      </c>
      <c r="E161" s="235">
        <v>11</v>
      </c>
      <c r="F161" s="235">
        <v>11</v>
      </c>
      <c r="G161" s="235">
        <v>11</v>
      </c>
      <c r="H161" s="235"/>
      <c r="I161" s="235"/>
      <c r="J161" s="235"/>
      <c r="L161" s="54" t="str">
        <f t="shared" si="9"/>
        <v>65MERCADO CENTRAL</v>
      </c>
      <c r="M161" s="202">
        <v>65</v>
      </c>
      <c r="N161" s="201" t="s">
        <v>229</v>
      </c>
      <c r="O161" s="244" t="s">
        <v>98</v>
      </c>
      <c r="P161" s="235">
        <v>8</v>
      </c>
      <c r="Q161" s="235">
        <v>8</v>
      </c>
      <c r="R161" s="235">
        <v>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65MERCADO CENTRAL</v>
      </c>
      <c r="B162" s="202">
        <v>65</v>
      </c>
      <c r="C162" s="201" t="s">
        <v>229</v>
      </c>
      <c r="D162" s="243" t="s">
        <v>98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65TIENDONA</v>
      </c>
      <c r="M162" s="202">
        <v>65</v>
      </c>
      <c r="N162" s="201" t="s">
        <v>190</v>
      </c>
      <c r="O162" s="244" t="s">
        <v>98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65TIENDONA</v>
      </c>
      <c r="B163" s="202">
        <v>65</v>
      </c>
      <c r="C163" s="201" t="s">
        <v>190</v>
      </c>
      <c r="D163" s="243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65SAN FRANCISCO GOTERA</v>
      </c>
      <c r="M163" s="202">
        <v>65</v>
      </c>
      <c r="N163" s="201" t="s">
        <v>182</v>
      </c>
      <c r="O163" s="244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65LA UNION</v>
      </c>
      <c r="B164" s="201">
        <v>65</v>
      </c>
      <c r="C164" s="201" t="s">
        <v>261</v>
      </c>
      <c r="D164" s="243" t="s">
        <v>98</v>
      </c>
      <c r="E164" s="235">
        <v>8.75</v>
      </c>
      <c r="F164" s="235">
        <v>8</v>
      </c>
      <c r="G164" s="235">
        <v>9</v>
      </c>
      <c r="H164" s="235"/>
      <c r="I164" s="235"/>
      <c r="J164" s="235"/>
      <c r="L164" s="54" t="str">
        <f t="shared" si="9"/>
        <v>68TIENDONA</v>
      </c>
      <c r="M164" s="201">
        <v>68</v>
      </c>
      <c r="N164" s="201" t="s">
        <v>190</v>
      </c>
      <c r="O164" s="244" t="s">
        <v>101</v>
      </c>
      <c r="P164" s="235">
        <v>11.333333333333334</v>
      </c>
      <c r="Q164" s="235">
        <v>11</v>
      </c>
      <c r="R164" s="235">
        <v>12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68TIENDONA</v>
      </c>
      <c r="B165" s="202">
        <v>68</v>
      </c>
      <c r="C165" s="201" t="s">
        <v>190</v>
      </c>
      <c r="D165" s="243" t="s">
        <v>101</v>
      </c>
      <c r="E165" s="235">
        <v>11.333333333333334</v>
      </c>
      <c r="F165" s="235">
        <v>11</v>
      </c>
      <c r="G165" s="235">
        <v>12</v>
      </c>
      <c r="H165" s="235"/>
      <c r="I165" s="235"/>
      <c r="J165" s="235"/>
      <c r="L165" s="54" t="str">
        <f t="shared" si="9"/>
        <v>68SAN FRANCISCO GOTERA</v>
      </c>
      <c r="M165" s="202">
        <v>68</v>
      </c>
      <c r="N165" s="201" t="s">
        <v>182</v>
      </c>
      <c r="O165" s="244" t="s">
        <v>101</v>
      </c>
      <c r="P165" s="235">
        <v>14.5</v>
      </c>
      <c r="Q165" s="235">
        <v>14</v>
      </c>
      <c r="R165" s="235">
        <v>15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68LA UNION</v>
      </c>
      <c r="B166" s="201">
        <v>68</v>
      </c>
      <c r="C166" s="201" t="s">
        <v>261</v>
      </c>
      <c r="D166" s="243" t="s">
        <v>101</v>
      </c>
      <c r="E166" s="235">
        <v>14</v>
      </c>
      <c r="F166" s="235">
        <v>14</v>
      </c>
      <c r="G166" s="235">
        <v>14</v>
      </c>
      <c r="H166" s="235"/>
      <c r="I166" s="235"/>
      <c r="J166" s="235"/>
      <c r="L166" s="54" t="str">
        <f t="shared" si="9"/>
        <v>68USULUTAN</v>
      </c>
      <c r="M166" s="201">
        <v>68</v>
      </c>
      <c r="N166" s="201" t="s">
        <v>259</v>
      </c>
      <c r="O166" s="244" t="s">
        <v>101</v>
      </c>
      <c r="P166" s="235">
        <v>15</v>
      </c>
      <c r="Q166" s="235">
        <v>14</v>
      </c>
      <c r="R166" s="235">
        <v>16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68ZACATECOLUCA</v>
      </c>
      <c r="B167" s="201">
        <v>68</v>
      </c>
      <c r="C167" s="201" t="s">
        <v>180</v>
      </c>
      <c r="D167" s="243" t="s">
        <v>101</v>
      </c>
      <c r="E167" s="235">
        <v>13</v>
      </c>
      <c r="F167" s="235">
        <v>12</v>
      </c>
      <c r="G167" s="235">
        <v>14</v>
      </c>
      <c r="H167" s="235"/>
      <c r="I167" s="235"/>
      <c r="J167" s="235"/>
      <c r="L167" s="54" t="str">
        <f t="shared" si="9"/>
        <v>69MERCADO CENTRAL</v>
      </c>
      <c r="M167" s="201">
        <v>69</v>
      </c>
      <c r="N167" s="201" t="s">
        <v>229</v>
      </c>
      <c r="O167" s="244" t="s">
        <v>102</v>
      </c>
      <c r="P167" s="235">
        <v>8</v>
      </c>
      <c r="Q167" s="235">
        <v>8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69MERCADO CENTRAL</v>
      </c>
      <c r="B168" s="201">
        <v>69</v>
      </c>
      <c r="C168" s="201" t="s">
        <v>229</v>
      </c>
      <c r="D168" s="243" t="s">
        <v>102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69TIENDONA</v>
      </c>
      <c r="M168" s="201">
        <v>69</v>
      </c>
      <c r="N168" s="201" t="s">
        <v>190</v>
      </c>
      <c r="O168" s="244" t="s">
        <v>102</v>
      </c>
      <c r="P168" s="235">
        <v>7.333333333333333</v>
      </c>
      <c r="Q168" s="235">
        <v>7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69TIENDONA</v>
      </c>
      <c r="B169" s="202">
        <v>69</v>
      </c>
      <c r="C169" s="201" t="s">
        <v>190</v>
      </c>
      <c r="D169" s="243" t="s">
        <v>102</v>
      </c>
      <c r="E169" s="235">
        <v>7.333333333333333</v>
      </c>
      <c r="F169" s="235">
        <v>7</v>
      </c>
      <c r="G169" s="235">
        <v>8</v>
      </c>
      <c r="H169" s="235"/>
      <c r="I169" s="235"/>
      <c r="J169" s="235"/>
      <c r="L169" s="54" t="str">
        <f t="shared" si="9"/>
        <v>69SONSONATE</v>
      </c>
      <c r="M169" s="202">
        <v>69</v>
      </c>
      <c r="N169" s="201" t="s">
        <v>175</v>
      </c>
      <c r="O169" s="244" t="s">
        <v>102</v>
      </c>
      <c r="P169" s="235">
        <v>7</v>
      </c>
      <c r="Q169" s="235">
        <v>7</v>
      </c>
      <c r="R169" s="235">
        <v>7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69AHUACHAPAN</v>
      </c>
      <c r="B170" s="201">
        <v>69</v>
      </c>
      <c r="C170" s="201" t="s">
        <v>260</v>
      </c>
      <c r="D170" s="243" t="s">
        <v>102</v>
      </c>
      <c r="E170" s="235">
        <v>7</v>
      </c>
      <c r="F170" s="235">
        <v>7</v>
      </c>
      <c r="G170" s="235">
        <v>7</v>
      </c>
      <c r="H170" s="235"/>
      <c r="I170" s="235"/>
      <c r="J170" s="235"/>
      <c r="L170" s="54" t="str">
        <f t="shared" si="9"/>
        <v>69USULUTAN</v>
      </c>
      <c r="M170" s="201">
        <v>69</v>
      </c>
      <c r="N170" s="201" t="s">
        <v>259</v>
      </c>
      <c r="O170" s="244" t="s">
        <v>102</v>
      </c>
      <c r="P170" s="235">
        <v>6</v>
      </c>
      <c r="Q170" s="235">
        <v>6</v>
      </c>
      <c r="R170" s="235">
        <v>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69ZACATECOLUCA</v>
      </c>
      <c r="B171" s="201">
        <v>69</v>
      </c>
      <c r="C171" s="201" t="s">
        <v>180</v>
      </c>
      <c r="D171" s="243" t="s">
        <v>102</v>
      </c>
      <c r="E171" s="235">
        <v>5.9</v>
      </c>
      <c r="F171" s="235">
        <v>5</v>
      </c>
      <c r="G171" s="235">
        <v>6.5</v>
      </c>
      <c r="H171" s="235"/>
      <c r="I171" s="235"/>
      <c r="J171" s="235"/>
      <c r="L171" s="54" t="str">
        <f t="shared" si="9"/>
        <v>72MERCADO CENTRAL</v>
      </c>
      <c r="M171" s="201">
        <v>72</v>
      </c>
      <c r="N171" s="201" t="s">
        <v>229</v>
      </c>
      <c r="O171" s="244" t="s">
        <v>103</v>
      </c>
      <c r="P171" s="235">
        <v>5</v>
      </c>
      <c r="Q171" s="235">
        <v>5</v>
      </c>
      <c r="R171" s="235">
        <v>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72MERCADO CENTRAL</v>
      </c>
      <c r="B172" s="201">
        <v>72</v>
      </c>
      <c r="C172" s="201" t="s">
        <v>229</v>
      </c>
      <c r="D172" s="243" t="s">
        <v>103</v>
      </c>
      <c r="E172" s="235">
        <v>5</v>
      </c>
      <c r="F172" s="235">
        <v>5</v>
      </c>
      <c r="G172" s="235">
        <v>5</v>
      </c>
      <c r="H172" s="235"/>
      <c r="I172" s="235"/>
      <c r="J172" s="235"/>
      <c r="L172" s="54" t="str">
        <f t="shared" si="9"/>
        <v>72TIENDONA</v>
      </c>
      <c r="M172" s="201">
        <v>72</v>
      </c>
      <c r="N172" s="201" t="s">
        <v>190</v>
      </c>
      <c r="O172" s="244" t="s">
        <v>103</v>
      </c>
      <c r="P172" s="235">
        <v>6</v>
      </c>
      <c r="Q172" s="235">
        <v>6</v>
      </c>
      <c r="R172" s="235">
        <v>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72TIENDONA</v>
      </c>
      <c r="B173" s="202">
        <v>72</v>
      </c>
      <c r="C173" s="201" t="s">
        <v>190</v>
      </c>
      <c r="D173" s="243" t="s">
        <v>103</v>
      </c>
      <c r="E173" s="235">
        <v>6</v>
      </c>
      <c r="F173" s="235">
        <v>6</v>
      </c>
      <c r="G173" s="235">
        <v>6</v>
      </c>
      <c r="H173" s="235"/>
      <c r="I173" s="235"/>
      <c r="J173" s="235"/>
      <c r="L173" s="54" t="str">
        <f t="shared" si="9"/>
        <v>72SAN FRANCISCO GOTERA</v>
      </c>
      <c r="M173" s="202">
        <v>72</v>
      </c>
      <c r="N173" s="201" t="s">
        <v>182</v>
      </c>
      <c r="O173" s="244" t="s">
        <v>103</v>
      </c>
      <c r="P173" s="235">
        <v>8.5</v>
      </c>
      <c r="Q173" s="235">
        <v>8</v>
      </c>
      <c r="R173" s="235">
        <v>9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72AHUACHAPAN</v>
      </c>
      <c r="B174" s="201">
        <v>72</v>
      </c>
      <c r="C174" s="201" t="s">
        <v>260</v>
      </c>
      <c r="D174" s="243" t="s">
        <v>103</v>
      </c>
      <c r="E174" s="235">
        <v>7</v>
      </c>
      <c r="F174" s="235">
        <v>7</v>
      </c>
      <c r="G174" s="235">
        <v>7</v>
      </c>
      <c r="H174" s="235"/>
      <c r="I174" s="235"/>
      <c r="J174" s="235"/>
      <c r="L174" s="54" t="str">
        <f t="shared" si="9"/>
        <v>72SONSONATE</v>
      </c>
      <c r="M174" s="201">
        <v>72</v>
      </c>
      <c r="N174" s="201" t="s">
        <v>175</v>
      </c>
      <c r="O174" s="244" t="s">
        <v>103</v>
      </c>
      <c r="P174" s="235">
        <v>7</v>
      </c>
      <c r="Q174" s="235">
        <v>7</v>
      </c>
      <c r="R174" s="235">
        <v>7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72LA UNION</v>
      </c>
      <c r="B175" s="201">
        <v>72</v>
      </c>
      <c r="C175" s="201" t="s">
        <v>261</v>
      </c>
      <c r="D175" s="243" t="s">
        <v>103</v>
      </c>
      <c r="E175" s="235">
        <v>7.75</v>
      </c>
      <c r="F175" s="235">
        <v>7</v>
      </c>
      <c r="G175" s="235">
        <v>8</v>
      </c>
      <c r="H175" s="235"/>
      <c r="I175" s="235"/>
      <c r="J175" s="235"/>
      <c r="L175" s="54" t="str">
        <f t="shared" si="9"/>
        <v>72USULUTAN</v>
      </c>
      <c r="M175" s="201">
        <v>72</v>
      </c>
      <c r="N175" s="201" t="s">
        <v>259</v>
      </c>
      <c r="O175" s="244" t="s">
        <v>103</v>
      </c>
      <c r="P175" s="235">
        <v>6</v>
      </c>
      <c r="Q175" s="235">
        <v>5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72ZACATECOLUCA</v>
      </c>
      <c r="B176" s="201">
        <v>72</v>
      </c>
      <c r="C176" s="201" t="s">
        <v>180</v>
      </c>
      <c r="D176" s="243" t="s">
        <v>103</v>
      </c>
      <c r="E176" s="235">
        <v>5.5</v>
      </c>
      <c r="F176" s="235">
        <v>5</v>
      </c>
      <c r="G176" s="235">
        <v>6</v>
      </c>
      <c r="H176" s="235"/>
      <c r="I176" s="235"/>
      <c r="J176" s="235"/>
      <c r="L176" s="54" t="str">
        <f t="shared" si="9"/>
        <v>73TIENDONA</v>
      </c>
      <c r="M176" s="201">
        <v>73</v>
      </c>
      <c r="N176" s="201" t="s">
        <v>190</v>
      </c>
      <c r="O176" s="244" t="s">
        <v>104</v>
      </c>
      <c r="P176" s="235">
        <v>4</v>
      </c>
      <c r="Q176" s="235">
        <v>4</v>
      </c>
      <c r="R176" s="235">
        <v>4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73TIENDONA</v>
      </c>
      <c r="B177" s="202">
        <v>73</v>
      </c>
      <c r="C177" s="201" t="s">
        <v>190</v>
      </c>
      <c r="D177" s="243" t="s">
        <v>104</v>
      </c>
      <c r="E177" s="235">
        <v>4</v>
      </c>
      <c r="F177" s="235">
        <v>4</v>
      </c>
      <c r="G177" s="235">
        <v>4</v>
      </c>
      <c r="H177" s="235"/>
      <c r="I177" s="235"/>
      <c r="J177" s="235"/>
      <c r="L177" s="54" t="str">
        <f t="shared" si="9"/>
        <v>79MERCADO CENTRAL</v>
      </c>
      <c r="M177" s="202">
        <v>79</v>
      </c>
      <c r="N177" s="201" t="s">
        <v>229</v>
      </c>
      <c r="O177" s="244" t="s">
        <v>110</v>
      </c>
      <c r="P177" s="235">
        <v>12</v>
      </c>
      <c r="Q177" s="235">
        <v>12</v>
      </c>
      <c r="R177" s="235">
        <v>12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79MERCADO CENTRAL</v>
      </c>
      <c r="B178" s="201">
        <v>79</v>
      </c>
      <c r="C178" s="201" t="s">
        <v>229</v>
      </c>
      <c r="D178" s="243" t="s">
        <v>110</v>
      </c>
      <c r="E178" s="235">
        <v>12</v>
      </c>
      <c r="F178" s="235">
        <v>12</v>
      </c>
      <c r="G178" s="235">
        <v>12</v>
      </c>
      <c r="H178" s="235"/>
      <c r="I178" s="235"/>
      <c r="J178" s="235"/>
      <c r="L178" s="54" t="str">
        <f t="shared" si="9"/>
        <v>79TIENDONA</v>
      </c>
      <c r="M178" s="201">
        <v>79</v>
      </c>
      <c r="N178" s="201" t="s">
        <v>190</v>
      </c>
      <c r="O178" s="244" t="s">
        <v>110</v>
      </c>
      <c r="P178" s="235">
        <v>12</v>
      </c>
      <c r="Q178" s="235">
        <v>12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79TIENDONA</v>
      </c>
      <c r="B179" s="202">
        <v>79</v>
      </c>
      <c r="C179" s="201" t="s">
        <v>190</v>
      </c>
      <c r="D179" s="243" t="s">
        <v>110</v>
      </c>
      <c r="E179" s="235">
        <v>12</v>
      </c>
      <c r="F179" s="235">
        <v>12</v>
      </c>
      <c r="G179" s="235">
        <v>12</v>
      </c>
      <c r="H179" s="235"/>
      <c r="I179" s="235"/>
      <c r="J179" s="235"/>
      <c r="L179" s="54" t="str">
        <f t="shared" si="9"/>
        <v>79SAN FRANCISCO GOTERA</v>
      </c>
      <c r="M179" s="202">
        <v>79</v>
      </c>
      <c r="N179" s="201" t="s">
        <v>182</v>
      </c>
      <c r="O179" s="244" t="s">
        <v>110</v>
      </c>
      <c r="P179" s="235">
        <v>9.5</v>
      </c>
      <c r="Q179" s="235">
        <v>9</v>
      </c>
      <c r="R179" s="235">
        <v>10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79LA UNION</v>
      </c>
      <c r="B180" s="202">
        <v>79</v>
      </c>
      <c r="C180" s="201" t="s">
        <v>261</v>
      </c>
      <c r="D180" s="243" t="s">
        <v>110</v>
      </c>
      <c r="E180" s="235">
        <v>9.5</v>
      </c>
      <c r="F180" s="235">
        <v>9</v>
      </c>
      <c r="G180" s="235">
        <v>10</v>
      </c>
      <c r="H180" s="235"/>
      <c r="I180" s="235"/>
      <c r="J180" s="235"/>
      <c r="L180" s="54" t="str">
        <f t="shared" si="9"/>
        <v>79SONSONATE</v>
      </c>
      <c r="M180" s="202">
        <v>79</v>
      </c>
      <c r="N180" s="201" t="s">
        <v>175</v>
      </c>
      <c r="O180" s="244" t="s">
        <v>110</v>
      </c>
      <c r="P180" s="235">
        <v>10</v>
      </c>
      <c r="Q180" s="235">
        <v>10</v>
      </c>
      <c r="R180" s="235">
        <v>10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79ZACATECOLUCA</v>
      </c>
      <c r="B181" s="201">
        <v>79</v>
      </c>
      <c r="C181" s="201" t="s">
        <v>180</v>
      </c>
      <c r="D181" s="243" t="s">
        <v>110</v>
      </c>
      <c r="E181" s="235">
        <v>12</v>
      </c>
      <c r="F181" s="235">
        <v>12</v>
      </c>
      <c r="G181" s="235">
        <v>12</v>
      </c>
      <c r="H181" s="235"/>
      <c r="I181" s="235"/>
      <c r="J181" s="235"/>
      <c r="L181" s="54" t="str">
        <f t="shared" si="9"/>
        <v>80MERCADO CENTRAL</v>
      </c>
      <c r="M181" s="201">
        <v>80</v>
      </c>
      <c r="N181" s="201" t="s">
        <v>229</v>
      </c>
      <c r="O181" s="244" t="s">
        <v>111</v>
      </c>
      <c r="P181" s="235">
        <v>18</v>
      </c>
      <c r="Q181" s="235">
        <v>18</v>
      </c>
      <c r="R181" s="235">
        <v>18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80MERCADO CENTRAL</v>
      </c>
      <c r="B182" s="201">
        <v>80</v>
      </c>
      <c r="C182" s="201" t="s">
        <v>229</v>
      </c>
      <c r="D182" s="243" t="s">
        <v>111</v>
      </c>
      <c r="E182" s="235">
        <v>18</v>
      </c>
      <c r="F182" s="235">
        <v>18</v>
      </c>
      <c r="G182" s="235">
        <v>18</v>
      </c>
      <c r="H182" s="235"/>
      <c r="I182" s="235"/>
      <c r="J182" s="235"/>
      <c r="L182" s="54" t="str">
        <f t="shared" si="9"/>
        <v>80TIENDONA</v>
      </c>
      <c r="M182" s="201">
        <v>80</v>
      </c>
      <c r="N182" s="201" t="s">
        <v>190</v>
      </c>
      <c r="O182" s="244" t="s">
        <v>111</v>
      </c>
      <c r="P182" s="235">
        <v>18</v>
      </c>
      <c r="Q182" s="235">
        <v>18</v>
      </c>
      <c r="R182" s="235">
        <v>18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80TIENDONA</v>
      </c>
      <c r="B183" s="202">
        <v>80</v>
      </c>
      <c r="C183" s="201" t="s">
        <v>190</v>
      </c>
      <c r="D183" s="243" t="s">
        <v>111</v>
      </c>
      <c r="E183" s="235">
        <v>18</v>
      </c>
      <c r="F183" s="235">
        <v>18</v>
      </c>
      <c r="G183" s="235">
        <v>18</v>
      </c>
      <c r="H183" s="235"/>
      <c r="I183" s="235"/>
      <c r="J183" s="235"/>
      <c r="L183" s="54" t="str">
        <f t="shared" si="9"/>
        <v>80SAN FRANCISCO GOTERA</v>
      </c>
      <c r="M183" s="202">
        <v>80</v>
      </c>
      <c r="N183" s="201" t="s">
        <v>182</v>
      </c>
      <c r="O183" s="244" t="s">
        <v>111</v>
      </c>
      <c r="P183" s="235">
        <v>15</v>
      </c>
      <c r="Q183" s="235">
        <v>15</v>
      </c>
      <c r="R183" s="235">
        <v>15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80AHUACHAPAN</v>
      </c>
      <c r="B184" s="201">
        <v>80</v>
      </c>
      <c r="C184" s="201" t="s">
        <v>260</v>
      </c>
      <c r="D184" s="243" t="s">
        <v>111</v>
      </c>
      <c r="E184" s="235">
        <v>16</v>
      </c>
      <c r="F184" s="235">
        <v>16</v>
      </c>
      <c r="G184" s="235">
        <v>16</v>
      </c>
      <c r="H184" s="235"/>
      <c r="I184" s="235"/>
      <c r="J184" s="235"/>
      <c r="L184" s="54" t="str">
        <f t="shared" si="9"/>
        <v>80SONSONATE</v>
      </c>
      <c r="M184" s="201">
        <v>80</v>
      </c>
      <c r="N184" s="201" t="s">
        <v>175</v>
      </c>
      <c r="O184" s="244" t="s">
        <v>111</v>
      </c>
      <c r="P184" s="235">
        <v>16</v>
      </c>
      <c r="Q184" s="235">
        <v>16</v>
      </c>
      <c r="R184" s="235">
        <v>16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80LA UNION</v>
      </c>
      <c r="B185" s="201">
        <v>80</v>
      </c>
      <c r="C185" s="201" t="s">
        <v>261</v>
      </c>
      <c r="D185" s="243" t="s">
        <v>111</v>
      </c>
      <c r="E185" s="235">
        <v>14.25</v>
      </c>
      <c r="F185" s="235">
        <v>13</v>
      </c>
      <c r="G185" s="235">
        <v>15</v>
      </c>
      <c r="H185" s="235"/>
      <c r="I185" s="235"/>
      <c r="J185" s="235"/>
      <c r="L185" s="54" t="str">
        <f t="shared" si="9"/>
        <v>80USULUTAN</v>
      </c>
      <c r="M185" s="201">
        <v>80</v>
      </c>
      <c r="N185" s="201" t="s">
        <v>259</v>
      </c>
      <c r="O185" s="244" t="s">
        <v>111</v>
      </c>
      <c r="P185" s="235">
        <v>15</v>
      </c>
      <c r="Q185" s="235">
        <v>15</v>
      </c>
      <c r="R185" s="235">
        <v>15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81TIENDONA</v>
      </c>
      <c r="B186" s="201">
        <v>81</v>
      </c>
      <c r="C186" s="201" t="s">
        <v>190</v>
      </c>
      <c r="D186" s="243" t="s">
        <v>112</v>
      </c>
      <c r="E186" s="235">
        <v>16</v>
      </c>
      <c r="F186" s="235">
        <v>16</v>
      </c>
      <c r="G186" s="235">
        <v>16</v>
      </c>
      <c r="H186" s="235"/>
      <c r="I186" s="235"/>
      <c r="J186" s="235"/>
      <c r="L186" s="54" t="str">
        <f t="shared" si="9"/>
        <v>81TIENDONA</v>
      </c>
      <c r="M186" s="201">
        <v>81</v>
      </c>
      <c r="N186" s="201" t="s">
        <v>190</v>
      </c>
      <c r="O186" s="244" t="s">
        <v>112</v>
      </c>
      <c r="P186" s="235">
        <v>16</v>
      </c>
      <c r="Q186" s="235">
        <v>16</v>
      </c>
      <c r="R186" s="235">
        <v>16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81AHUACHAPAN</v>
      </c>
      <c r="B187" s="202">
        <v>81</v>
      </c>
      <c r="C187" s="201" t="s">
        <v>260</v>
      </c>
      <c r="D187" s="243" t="s">
        <v>112</v>
      </c>
      <c r="E187" s="235">
        <v>12</v>
      </c>
      <c r="F187" s="235">
        <v>12</v>
      </c>
      <c r="G187" s="235">
        <v>12</v>
      </c>
      <c r="H187" s="235"/>
      <c r="I187" s="235"/>
      <c r="J187" s="235"/>
      <c r="L187" s="54" t="str">
        <f t="shared" si="9"/>
        <v>84TIENDONA</v>
      </c>
      <c r="M187" s="202">
        <v>84</v>
      </c>
      <c r="N187" s="201" t="s">
        <v>190</v>
      </c>
      <c r="O187" s="244" t="s">
        <v>115</v>
      </c>
      <c r="P187" s="235">
        <v>15.666666666666666</v>
      </c>
      <c r="Q187" s="235">
        <v>15</v>
      </c>
      <c r="R187" s="235">
        <v>16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84TIENDONA</v>
      </c>
      <c r="B188" s="201">
        <v>84</v>
      </c>
      <c r="C188" s="201" t="s">
        <v>190</v>
      </c>
      <c r="D188" s="243" t="s">
        <v>115</v>
      </c>
      <c r="E188" s="235">
        <v>15.666666666666666</v>
      </c>
      <c r="F188" s="235">
        <v>15</v>
      </c>
      <c r="G188" s="235">
        <v>16</v>
      </c>
      <c r="H188" s="235"/>
      <c r="I188" s="235"/>
      <c r="J188" s="235"/>
      <c r="L188" s="54" t="str">
        <f t="shared" si="9"/>
        <v>84SAN FRANCISCO GOTERA</v>
      </c>
      <c r="M188" s="201">
        <v>84</v>
      </c>
      <c r="N188" s="201" t="s">
        <v>182</v>
      </c>
      <c r="O188" s="244" t="s">
        <v>115</v>
      </c>
      <c r="P188" s="235">
        <v>19</v>
      </c>
      <c r="Q188" s="235">
        <v>19</v>
      </c>
      <c r="R188" s="235">
        <v>19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84AHUACHAPAN</v>
      </c>
      <c r="B189" s="202">
        <v>84</v>
      </c>
      <c r="C189" s="201" t="s">
        <v>260</v>
      </c>
      <c r="D189" s="243" t="s">
        <v>115</v>
      </c>
      <c r="E189" s="235">
        <v>17</v>
      </c>
      <c r="F189" s="235">
        <v>17</v>
      </c>
      <c r="G189" s="235">
        <v>17</v>
      </c>
      <c r="H189" s="235"/>
      <c r="I189" s="235"/>
      <c r="J189" s="235"/>
      <c r="L189" s="54" t="str">
        <f t="shared" si="9"/>
        <v>84SONSONATE</v>
      </c>
      <c r="M189" s="202">
        <v>84</v>
      </c>
      <c r="N189" s="201" t="s">
        <v>175</v>
      </c>
      <c r="O189" s="244" t="s">
        <v>115</v>
      </c>
      <c r="P189" s="235">
        <v>17</v>
      </c>
      <c r="Q189" s="235">
        <v>17</v>
      </c>
      <c r="R189" s="235">
        <v>17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84LA UNION</v>
      </c>
      <c r="B190" s="201">
        <v>84</v>
      </c>
      <c r="C190" s="201" t="s">
        <v>261</v>
      </c>
      <c r="D190" s="243" t="s">
        <v>115</v>
      </c>
      <c r="E190" s="235">
        <v>19.666666666666668</v>
      </c>
      <c r="F190" s="235">
        <v>19</v>
      </c>
      <c r="G190" s="235">
        <v>20</v>
      </c>
      <c r="H190" s="235"/>
      <c r="I190" s="235"/>
      <c r="J190" s="235"/>
      <c r="L190" s="54" t="str">
        <f t="shared" si="9"/>
        <v>84USULUTAN</v>
      </c>
      <c r="M190" s="201">
        <v>84</v>
      </c>
      <c r="N190" s="201" t="s">
        <v>259</v>
      </c>
      <c r="O190" s="244" t="s">
        <v>115</v>
      </c>
      <c r="P190" s="235">
        <v>18</v>
      </c>
      <c r="Q190" s="235">
        <v>18</v>
      </c>
      <c r="R190" s="235">
        <v>18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84ZACATECOLUCA</v>
      </c>
      <c r="B191" s="201">
        <v>84</v>
      </c>
      <c r="C191" s="201" t="s">
        <v>180</v>
      </c>
      <c r="D191" s="243" t="s">
        <v>115</v>
      </c>
      <c r="E191" s="235">
        <v>15.333333333333334</v>
      </c>
      <c r="F191" s="235">
        <v>15</v>
      </c>
      <c r="G191" s="235">
        <v>16</v>
      </c>
      <c r="H191" s="235"/>
      <c r="I191" s="235"/>
      <c r="J191" s="235"/>
      <c r="L191" s="54" t="str">
        <f t="shared" si="9"/>
        <v>85TIENDONA</v>
      </c>
      <c r="M191" s="201">
        <v>85</v>
      </c>
      <c r="N191" s="201" t="s">
        <v>190</v>
      </c>
      <c r="O191" s="244" t="s">
        <v>116</v>
      </c>
      <c r="P191" s="235">
        <v>13.666666666666666</v>
      </c>
      <c r="Q191" s="235">
        <v>13</v>
      </c>
      <c r="R191" s="235">
        <v>14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85TIENDONA</v>
      </c>
      <c r="B192" s="201">
        <v>85</v>
      </c>
      <c r="C192" s="201" t="s">
        <v>190</v>
      </c>
      <c r="D192" s="243" t="s">
        <v>116</v>
      </c>
      <c r="E192" s="235">
        <v>13.5</v>
      </c>
      <c r="F192" s="235">
        <v>13</v>
      </c>
      <c r="G192" s="235">
        <v>14</v>
      </c>
      <c r="H192" s="235"/>
      <c r="I192" s="235"/>
      <c r="J192" s="235"/>
      <c r="L192" s="54" t="str">
        <f t="shared" si="9"/>
        <v>86MERCADO CENTRAL</v>
      </c>
      <c r="M192" s="201">
        <v>86</v>
      </c>
      <c r="N192" s="201" t="s">
        <v>229</v>
      </c>
      <c r="O192" s="244" t="s">
        <v>117</v>
      </c>
      <c r="P192" s="235">
        <v>200</v>
      </c>
      <c r="Q192" s="235">
        <v>200</v>
      </c>
      <c r="R192" s="235">
        <v>200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85ZACATECOLUCA</v>
      </c>
      <c r="B193" s="201">
        <v>85</v>
      </c>
      <c r="C193" s="201" t="s">
        <v>180</v>
      </c>
      <c r="D193" s="243" t="s">
        <v>116</v>
      </c>
      <c r="E193" s="235">
        <v>12</v>
      </c>
      <c r="F193" s="235">
        <v>12</v>
      </c>
      <c r="G193" s="235">
        <v>12</v>
      </c>
      <c r="H193" s="235"/>
      <c r="I193" s="235"/>
      <c r="J193" s="235"/>
      <c r="L193" s="54" t="str">
        <f t="shared" si="9"/>
        <v>86TIENDONA</v>
      </c>
      <c r="M193" s="201">
        <v>86</v>
      </c>
      <c r="N193" s="201" t="s">
        <v>190</v>
      </c>
      <c r="O193" s="244" t="s">
        <v>117</v>
      </c>
      <c r="P193" s="235">
        <v>200</v>
      </c>
      <c r="Q193" s="235">
        <v>200</v>
      </c>
      <c r="R193" s="235">
        <v>200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86MERCADO CENTRAL</v>
      </c>
      <c r="B194" s="202">
        <v>86</v>
      </c>
      <c r="C194" s="201" t="s">
        <v>229</v>
      </c>
      <c r="D194" s="243" t="s">
        <v>117</v>
      </c>
      <c r="E194" s="235">
        <v>200</v>
      </c>
      <c r="F194" s="235">
        <v>200</v>
      </c>
      <c r="G194" s="235">
        <v>200</v>
      </c>
      <c r="H194" s="235"/>
      <c r="I194" s="235"/>
      <c r="J194" s="235"/>
      <c r="L194" s="54" t="str">
        <f t="shared" si="9"/>
        <v>86SAN FRANCISCO GOTERA</v>
      </c>
      <c r="M194" s="202">
        <v>86</v>
      </c>
      <c r="N194" s="201" t="s">
        <v>182</v>
      </c>
      <c r="O194" s="244" t="s">
        <v>117</v>
      </c>
      <c r="P194" s="235">
        <v>197.5</v>
      </c>
      <c r="Q194" s="235">
        <v>195</v>
      </c>
      <c r="R194" s="235">
        <v>200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86TIENDONA</v>
      </c>
      <c r="B195" s="202">
        <v>86</v>
      </c>
      <c r="C195" s="201" t="s">
        <v>190</v>
      </c>
      <c r="D195" s="243" t="s">
        <v>117</v>
      </c>
      <c r="E195" s="235">
        <v>200</v>
      </c>
      <c r="F195" s="235">
        <v>200</v>
      </c>
      <c r="G195" s="235">
        <v>200</v>
      </c>
      <c r="H195" s="235"/>
      <c r="I195" s="235"/>
      <c r="J195" s="235"/>
      <c r="L195" s="54" t="str">
        <f t="shared" si="9"/>
        <v>86SONSONATE</v>
      </c>
      <c r="M195" s="202">
        <v>86</v>
      </c>
      <c r="N195" s="201" t="s">
        <v>175</v>
      </c>
      <c r="O195" s="244" t="s">
        <v>117</v>
      </c>
      <c r="P195" s="235">
        <v>250</v>
      </c>
      <c r="Q195" s="235">
        <v>250</v>
      </c>
      <c r="R195" s="235">
        <v>250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86AHUACHAPAN</v>
      </c>
      <c r="B196" s="201">
        <v>86</v>
      </c>
      <c r="C196" s="201" t="s">
        <v>260</v>
      </c>
      <c r="D196" s="243" t="s">
        <v>117</v>
      </c>
      <c r="E196" s="235">
        <v>250</v>
      </c>
      <c r="F196" s="235">
        <v>250</v>
      </c>
      <c r="G196" s="235">
        <v>250</v>
      </c>
      <c r="H196" s="235"/>
      <c r="I196" s="235"/>
      <c r="J196" s="235"/>
      <c r="L196" s="54" t="str">
        <f t="shared" si="9"/>
        <v>86USULUTAN</v>
      </c>
      <c r="M196" s="201">
        <v>86</v>
      </c>
      <c r="N196" s="201" t="s">
        <v>259</v>
      </c>
      <c r="O196" s="244" t="s">
        <v>117</v>
      </c>
      <c r="P196" s="235">
        <v>226</v>
      </c>
      <c r="Q196" s="235">
        <v>220</v>
      </c>
      <c r="R196" s="235">
        <v>230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86LA UNION</v>
      </c>
      <c r="B197" s="202">
        <v>86</v>
      </c>
      <c r="C197" s="201" t="s">
        <v>261</v>
      </c>
      <c r="D197" s="243" t="s">
        <v>117</v>
      </c>
      <c r="E197" s="235">
        <v>200</v>
      </c>
      <c r="F197" s="235">
        <v>200</v>
      </c>
      <c r="G197" s="235">
        <v>200</v>
      </c>
      <c r="H197" s="235"/>
      <c r="I197" s="235"/>
      <c r="J197" s="235"/>
      <c r="L197" s="54" t="str">
        <f t="shared" si="9"/>
        <v>87TIENDONA</v>
      </c>
      <c r="M197" s="202">
        <v>87</v>
      </c>
      <c r="N197" s="201" t="s">
        <v>190</v>
      </c>
      <c r="O197" s="244" t="s">
        <v>118</v>
      </c>
      <c r="P197" s="235">
        <v>150</v>
      </c>
      <c r="Q197" s="235">
        <v>150</v>
      </c>
      <c r="R197" s="235">
        <v>150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86ZACATECOLUCA</v>
      </c>
      <c r="B198" s="201">
        <v>86</v>
      </c>
      <c r="C198" s="201" t="s">
        <v>180</v>
      </c>
      <c r="D198" s="243" t="s">
        <v>117</v>
      </c>
      <c r="E198" s="235">
        <v>206.66666666666666</v>
      </c>
      <c r="F198" s="235">
        <v>200</v>
      </c>
      <c r="G198" s="235">
        <v>220</v>
      </c>
      <c r="H198" s="235"/>
      <c r="I198" s="235"/>
      <c r="J198" s="235"/>
      <c r="L198" s="54" t="str">
        <f t="shared" si="9"/>
        <v>88TIENDONA</v>
      </c>
      <c r="M198" s="201">
        <v>88</v>
      </c>
      <c r="N198" s="201" t="s">
        <v>190</v>
      </c>
      <c r="O198" s="244" t="s">
        <v>119</v>
      </c>
      <c r="P198" s="235">
        <v>125</v>
      </c>
      <c r="Q198" s="235">
        <v>125</v>
      </c>
      <c r="R198" s="235">
        <v>125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87TIENDONA</v>
      </c>
      <c r="B199" s="202">
        <v>87</v>
      </c>
      <c r="C199" s="201" t="s">
        <v>190</v>
      </c>
      <c r="D199" s="243" t="s">
        <v>118</v>
      </c>
      <c r="E199" s="235">
        <v>150</v>
      </c>
      <c r="F199" s="235">
        <v>150</v>
      </c>
      <c r="G199" s="235">
        <v>150</v>
      </c>
      <c r="H199" s="235"/>
      <c r="I199" s="235"/>
      <c r="J199" s="235"/>
      <c r="L199" s="54" t="str">
        <f t="shared" ref="L199:L262" si="11">+M199&amp;N199</f>
        <v>88SAN FRANCISCO GOTERA</v>
      </c>
      <c r="M199" s="202">
        <v>88</v>
      </c>
      <c r="N199" s="201" t="s">
        <v>182</v>
      </c>
      <c r="O199" s="244" t="s">
        <v>119</v>
      </c>
      <c r="P199" s="235">
        <v>150</v>
      </c>
      <c r="Q199" s="235">
        <v>150</v>
      </c>
      <c r="R199" s="235">
        <v>150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88TIENDONA</v>
      </c>
      <c r="B200" s="201">
        <v>88</v>
      </c>
      <c r="C200" s="201" t="s">
        <v>190</v>
      </c>
      <c r="D200" s="243" t="s">
        <v>119</v>
      </c>
      <c r="E200" s="235">
        <v>125</v>
      </c>
      <c r="F200" s="235">
        <v>125</v>
      </c>
      <c r="G200" s="235">
        <v>125</v>
      </c>
      <c r="H200" s="235"/>
      <c r="I200" s="235"/>
      <c r="J200" s="235"/>
      <c r="L200" s="54" t="str">
        <f t="shared" si="11"/>
        <v>88SONSONATE</v>
      </c>
      <c r="M200" s="201">
        <v>88</v>
      </c>
      <c r="N200" s="201" t="s">
        <v>175</v>
      </c>
      <c r="O200" s="244" t="s">
        <v>119</v>
      </c>
      <c r="P200" s="235">
        <v>113.33333333333333</v>
      </c>
      <c r="Q200" s="235">
        <v>110</v>
      </c>
      <c r="R200" s="235">
        <v>120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88AHUACHAPAN</v>
      </c>
      <c r="B201" s="201">
        <v>88</v>
      </c>
      <c r="C201" s="201" t="s">
        <v>260</v>
      </c>
      <c r="D201" s="243" t="s">
        <v>119</v>
      </c>
      <c r="E201" s="235">
        <v>125</v>
      </c>
      <c r="F201" s="235">
        <v>125</v>
      </c>
      <c r="G201" s="235">
        <v>125</v>
      </c>
      <c r="H201" s="235"/>
      <c r="I201" s="235"/>
      <c r="J201" s="235"/>
      <c r="L201" s="54" t="str">
        <f t="shared" si="11"/>
        <v>89MERCADO CENTRAL</v>
      </c>
      <c r="M201" s="201">
        <v>89</v>
      </c>
      <c r="N201" s="201" t="s">
        <v>229</v>
      </c>
      <c r="O201" s="244" t="s">
        <v>120</v>
      </c>
      <c r="P201" s="235">
        <v>25</v>
      </c>
      <c r="Q201" s="235">
        <v>25</v>
      </c>
      <c r="R201" s="235">
        <v>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88LA UNION</v>
      </c>
      <c r="B202" s="202">
        <v>88</v>
      </c>
      <c r="C202" s="201" t="s">
        <v>261</v>
      </c>
      <c r="D202" s="243" t="s">
        <v>119</v>
      </c>
      <c r="E202" s="235">
        <v>150</v>
      </c>
      <c r="F202" s="235">
        <v>150</v>
      </c>
      <c r="G202" s="235">
        <v>150</v>
      </c>
      <c r="H202" s="235"/>
      <c r="I202" s="235"/>
      <c r="J202" s="235"/>
      <c r="L202" s="54" t="str">
        <f t="shared" si="11"/>
        <v>89TIENDONA</v>
      </c>
      <c r="M202" s="202">
        <v>89</v>
      </c>
      <c r="N202" s="201" t="s">
        <v>190</v>
      </c>
      <c r="O202" s="244" t="s">
        <v>120</v>
      </c>
      <c r="P202" s="235">
        <v>27</v>
      </c>
      <c r="Q202" s="235">
        <v>27</v>
      </c>
      <c r="R202" s="235">
        <v>27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89MERCADO CENTRAL</v>
      </c>
      <c r="B203" s="201">
        <v>89</v>
      </c>
      <c r="C203" s="201" t="s">
        <v>229</v>
      </c>
      <c r="D203" s="243" t="s">
        <v>120</v>
      </c>
      <c r="E203" s="235">
        <v>25</v>
      </c>
      <c r="F203" s="235">
        <v>25</v>
      </c>
      <c r="G203" s="235">
        <v>25</v>
      </c>
      <c r="H203" s="235"/>
      <c r="I203" s="235"/>
      <c r="J203" s="235"/>
      <c r="L203" s="54" t="str">
        <f t="shared" si="11"/>
        <v>89SAN FRANCISCO GOTERA</v>
      </c>
      <c r="M203" s="201">
        <v>89</v>
      </c>
      <c r="N203" s="201" t="s">
        <v>182</v>
      </c>
      <c r="O203" s="244" t="s">
        <v>120</v>
      </c>
      <c r="P203" s="235">
        <v>27.5</v>
      </c>
      <c r="Q203" s="235">
        <v>27</v>
      </c>
      <c r="R203" s="235">
        <v>28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89TIENDONA</v>
      </c>
      <c r="B204" s="201">
        <v>89</v>
      </c>
      <c r="C204" s="201" t="s">
        <v>190</v>
      </c>
      <c r="D204" s="243" t="s">
        <v>120</v>
      </c>
      <c r="E204" s="235">
        <v>27.25</v>
      </c>
      <c r="F204" s="235">
        <v>27</v>
      </c>
      <c r="G204" s="235">
        <v>28</v>
      </c>
      <c r="H204" s="235"/>
      <c r="I204" s="235"/>
      <c r="J204" s="235"/>
      <c r="L204" s="54" t="str">
        <f t="shared" si="11"/>
        <v>89SONSONATE</v>
      </c>
      <c r="M204" s="201">
        <v>89</v>
      </c>
      <c r="N204" s="201" t="s">
        <v>175</v>
      </c>
      <c r="O204" s="244" t="s">
        <v>120</v>
      </c>
      <c r="P204" s="235">
        <v>29.666666666666668</v>
      </c>
      <c r="Q204" s="235">
        <v>29</v>
      </c>
      <c r="R204" s="235">
        <v>30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89AHUACHAPAN</v>
      </c>
      <c r="B205" s="201">
        <v>89</v>
      </c>
      <c r="C205" s="201" t="s">
        <v>260</v>
      </c>
      <c r="D205" s="243" t="s">
        <v>120</v>
      </c>
      <c r="E205" s="235">
        <v>30</v>
      </c>
      <c r="F205" s="235">
        <v>30</v>
      </c>
      <c r="G205" s="235">
        <v>30</v>
      </c>
      <c r="H205" s="235"/>
      <c r="I205" s="235"/>
      <c r="J205" s="235"/>
      <c r="L205" s="54" t="str">
        <f t="shared" si="11"/>
        <v>89USULUTAN</v>
      </c>
      <c r="M205" s="201">
        <v>89</v>
      </c>
      <c r="N205" s="201" t="s">
        <v>259</v>
      </c>
      <c r="O205" s="244" t="s">
        <v>120</v>
      </c>
      <c r="P205" s="235">
        <v>29</v>
      </c>
      <c r="Q205" s="235">
        <v>28</v>
      </c>
      <c r="R205" s="235">
        <v>30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89LA UNION</v>
      </c>
      <c r="B206" s="202">
        <v>89</v>
      </c>
      <c r="C206" s="201" t="s">
        <v>261</v>
      </c>
      <c r="D206" s="243" t="s">
        <v>120</v>
      </c>
      <c r="E206" s="235">
        <v>27.666666666666668</v>
      </c>
      <c r="F206" s="235">
        <v>27</v>
      </c>
      <c r="G206" s="235">
        <v>28</v>
      </c>
      <c r="H206" s="235"/>
      <c r="I206" s="235"/>
      <c r="J206" s="235"/>
      <c r="L206" s="54" t="str">
        <f t="shared" si="11"/>
        <v>90TIENDONA</v>
      </c>
      <c r="M206" s="202">
        <v>90</v>
      </c>
      <c r="N206" s="201" t="s">
        <v>190</v>
      </c>
      <c r="O206" s="244" t="s">
        <v>121</v>
      </c>
      <c r="P206" s="235">
        <v>16.75</v>
      </c>
      <c r="Q206" s="235">
        <v>16</v>
      </c>
      <c r="R206" s="235">
        <v>17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89ZACATECOLUCA</v>
      </c>
      <c r="B207" s="201">
        <v>89</v>
      </c>
      <c r="C207" s="201" t="s">
        <v>180</v>
      </c>
      <c r="D207" s="243" t="s">
        <v>120</v>
      </c>
      <c r="E207" s="235">
        <v>29.5</v>
      </c>
      <c r="F207" s="235">
        <v>28</v>
      </c>
      <c r="G207" s="235">
        <v>30</v>
      </c>
      <c r="H207" s="235"/>
      <c r="I207" s="235"/>
      <c r="J207" s="235"/>
      <c r="L207" s="54" t="str">
        <f t="shared" si="11"/>
        <v>92TIENDONA</v>
      </c>
      <c r="M207" s="201">
        <v>92</v>
      </c>
      <c r="N207" s="201" t="s">
        <v>190</v>
      </c>
      <c r="O207" s="244" t="s">
        <v>122</v>
      </c>
      <c r="P207" s="235">
        <v>148.33333333333334</v>
      </c>
      <c r="Q207" s="235">
        <v>125</v>
      </c>
      <c r="R207" s="235">
        <v>160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90TIENDONA</v>
      </c>
      <c r="B208" s="201">
        <v>90</v>
      </c>
      <c r="C208" s="201" t="s">
        <v>190</v>
      </c>
      <c r="D208" s="243" t="s">
        <v>121</v>
      </c>
      <c r="E208" s="235">
        <v>16.75</v>
      </c>
      <c r="F208" s="235">
        <v>16</v>
      </c>
      <c r="G208" s="235">
        <v>17</v>
      </c>
      <c r="H208" s="235"/>
      <c r="I208" s="235"/>
      <c r="J208" s="235"/>
      <c r="L208" s="54" t="str">
        <f t="shared" si="11"/>
        <v>92SAN FRANCISCO GOTERA</v>
      </c>
      <c r="M208" s="201">
        <v>92</v>
      </c>
      <c r="N208" s="201" t="s">
        <v>182</v>
      </c>
      <c r="O208" s="244" t="s">
        <v>122</v>
      </c>
      <c r="P208" s="235">
        <v>190</v>
      </c>
      <c r="Q208" s="235">
        <v>190</v>
      </c>
      <c r="R208" s="235">
        <v>190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90LA UNION</v>
      </c>
      <c r="B209" s="201">
        <v>90</v>
      </c>
      <c r="C209" s="201" t="s">
        <v>261</v>
      </c>
      <c r="D209" s="243" t="s">
        <v>121</v>
      </c>
      <c r="E209" s="235">
        <v>25</v>
      </c>
      <c r="F209" s="235">
        <v>25</v>
      </c>
      <c r="G209" s="235">
        <v>25</v>
      </c>
      <c r="H209" s="235"/>
      <c r="I209" s="235"/>
      <c r="J209" s="235"/>
      <c r="L209" s="54" t="str">
        <f t="shared" si="11"/>
        <v>92USULUTAN</v>
      </c>
      <c r="M209" s="201">
        <v>92</v>
      </c>
      <c r="N209" s="201" t="s">
        <v>259</v>
      </c>
      <c r="O209" s="244" t="s">
        <v>122</v>
      </c>
      <c r="P209" s="235">
        <v>176.66666666666666</v>
      </c>
      <c r="Q209" s="235">
        <v>175</v>
      </c>
      <c r="R209" s="235">
        <v>180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90ZACATECOLUCA</v>
      </c>
      <c r="B210" s="202">
        <v>90</v>
      </c>
      <c r="C210" s="201" t="s">
        <v>180</v>
      </c>
      <c r="D210" s="243" t="s">
        <v>121</v>
      </c>
      <c r="E210" s="235">
        <v>25</v>
      </c>
      <c r="F210" s="235">
        <v>25</v>
      </c>
      <c r="G210" s="235">
        <v>25</v>
      </c>
      <c r="H210" s="235"/>
      <c r="I210" s="235"/>
      <c r="J210" s="235"/>
      <c r="L210" s="54" t="str">
        <f t="shared" si="11"/>
        <v xml:space="preserve">94GERARDO BARRIOS </v>
      </c>
      <c r="M210" s="202">
        <v>94</v>
      </c>
      <c r="N210" s="201" t="s">
        <v>262</v>
      </c>
      <c r="O210" s="244" t="s">
        <v>265</v>
      </c>
      <c r="P210" s="235">
        <v>100</v>
      </c>
      <c r="Q210" s="235">
        <v>100</v>
      </c>
      <c r="R210" s="235">
        <v>100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92TIENDONA</v>
      </c>
      <c r="B211" s="201">
        <v>92</v>
      </c>
      <c r="C211" s="201" t="s">
        <v>190</v>
      </c>
      <c r="D211" s="243" t="s">
        <v>122</v>
      </c>
      <c r="E211" s="235">
        <v>160</v>
      </c>
      <c r="F211" s="235">
        <v>160</v>
      </c>
      <c r="G211" s="235">
        <v>160</v>
      </c>
      <c r="H211" s="235"/>
      <c r="I211" s="235"/>
      <c r="J211" s="235"/>
      <c r="L211" s="54" t="str">
        <f t="shared" si="11"/>
        <v>94MERCADO CENTRAL</v>
      </c>
      <c r="M211" s="201">
        <v>94</v>
      </c>
      <c r="N211" s="201" t="s">
        <v>229</v>
      </c>
      <c r="O211" s="244" t="s">
        <v>265</v>
      </c>
      <c r="P211" s="235">
        <v>95</v>
      </c>
      <c r="Q211" s="235">
        <v>90</v>
      </c>
      <c r="R211" s="235">
        <v>100</v>
      </c>
      <c r="S211" s="235">
        <v>1.05</v>
      </c>
      <c r="T211" s="235">
        <v>1</v>
      </c>
      <c r="U211" s="235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92LA UNION</v>
      </c>
      <c r="B212" s="201">
        <v>92</v>
      </c>
      <c r="C212" s="201" t="s">
        <v>261</v>
      </c>
      <c r="D212" s="243" t="s">
        <v>122</v>
      </c>
      <c r="E212" s="235">
        <v>186.25</v>
      </c>
      <c r="F212" s="235">
        <v>180</v>
      </c>
      <c r="G212" s="235">
        <v>190</v>
      </c>
      <c r="H212" s="235"/>
      <c r="I212" s="235"/>
      <c r="J212" s="235"/>
      <c r="L212" s="54" t="str">
        <f t="shared" si="11"/>
        <v>94USULUTAN</v>
      </c>
      <c r="M212" s="201">
        <v>94</v>
      </c>
      <c r="N212" s="201" t="s">
        <v>259</v>
      </c>
      <c r="O212" s="244" t="s">
        <v>265</v>
      </c>
      <c r="P212" s="235"/>
      <c r="Q212" s="235"/>
      <c r="R212" s="235"/>
      <c r="S212" s="235">
        <v>2</v>
      </c>
      <c r="T212" s="235">
        <v>2</v>
      </c>
      <c r="U212" s="235">
        <v>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92ZACATECOLUCA</v>
      </c>
      <c r="B213" s="202">
        <v>92</v>
      </c>
      <c r="C213" s="201" t="s">
        <v>180</v>
      </c>
      <c r="D213" s="243" t="s">
        <v>122</v>
      </c>
      <c r="E213" s="235">
        <v>180</v>
      </c>
      <c r="F213" s="235">
        <v>180</v>
      </c>
      <c r="G213" s="235">
        <v>180</v>
      </c>
      <c r="H213" s="235"/>
      <c r="I213" s="235"/>
      <c r="J213" s="235"/>
      <c r="L213" s="54" t="str">
        <f t="shared" si="11"/>
        <v xml:space="preserve">95GERARDO BARRIOS </v>
      </c>
      <c r="M213" s="202">
        <v>95</v>
      </c>
      <c r="N213" s="201" t="s">
        <v>262</v>
      </c>
      <c r="O213" s="244" t="s">
        <v>204</v>
      </c>
      <c r="P213" s="235">
        <v>110</v>
      </c>
      <c r="Q213" s="235">
        <v>100</v>
      </c>
      <c r="R213" s="235">
        <v>120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94GERARDO BARRIOS </v>
      </c>
      <c r="B214" s="202">
        <v>94</v>
      </c>
      <c r="C214" s="201" t="s">
        <v>262</v>
      </c>
      <c r="D214" s="243" t="s">
        <v>265</v>
      </c>
      <c r="E214" s="235">
        <v>100</v>
      </c>
      <c r="F214" s="235">
        <v>100</v>
      </c>
      <c r="G214" s="235">
        <v>100</v>
      </c>
      <c r="H214" s="235"/>
      <c r="I214" s="235"/>
      <c r="J214" s="235"/>
      <c r="L214" s="54" t="str">
        <f t="shared" si="11"/>
        <v>95MERCADO CENTRAL</v>
      </c>
      <c r="M214" s="202">
        <v>95</v>
      </c>
      <c r="N214" s="201" t="s">
        <v>229</v>
      </c>
      <c r="O214" s="244" t="s">
        <v>204</v>
      </c>
      <c r="P214" s="235">
        <v>107.5</v>
      </c>
      <c r="Q214" s="235">
        <v>100</v>
      </c>
      <c r="R214" s="235">
        <v>115</v>
      </c>
      <c r="S214" s="235">
        <v>1.1749999999999998</v>
      </c>
      <c r="T214" s="235">
        <v>1.1499999999999999</v>
      </c>
      <c r="U214" s="235">
        <v>1.2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94MERCADO CENTRAL</v>
      </c>
      <c r="B215" s="201">
        <v>94</v>
      </c>
      <c r="C215" s="201" t="s">
        <v>229</v>
      </c>
      <c r="D215" s="243" t="s">
        <v>265</v>
      </c>
      <c r="E215" s="235">
        <v>95</v>
      </c>
      <c r="F215" s="235">
        <v>90</v>
      </c>
      <c r="G215" s="235">
        <v>100</v>
      </c>
      <c r="H215" s="235">
        <v>1.1499999999999999</v>
      </c>
      <c r="I215" s="235">
        <v>1.1499999999999999</v>
      </c>
      <c r="J215" s="235">
        <v>1.1499999999999999</v>
      </c>
      <c r="L215" s="54" t="str">
        <f t="shared" si="11"/>
        <v>95SAN FRANCISCO GOTERA</v>
      </c>
      <c r="M215" s="201">
        <v>95</v>
      </c>
      <c r="N215" s="201" t="s">
        <v>182</v>
      </c>
      <c r="O215" s="244" t="s">
        <v>204</v>
      </c>
      <c r="P215" s="235"/>
      <c r="Q215" s="235"/>
      <c r="R215" s="235"/>
      <c r="S215" s="235">
        <v>1.6714285714285713</v>
      </c>
      <c r="T215" s="235">
        <v>1.6</v>
      </c>
      <c r="U215" s="235">
        <v>1.75</v>
      </c>
      <c r="W215" s="45" t="str">
        <f t="shared" si="5"/>
        <v/>
      </c>
    </row>
    <row r="216" spans="1:29" ht="15.75">
      <c r="A216" s="175" t="str">
        <f t="shared" si="12"/>
        <v xml:space="preserve">95GERARDO BARRIOS </v>
      </c>
      <c r="B216" s="202">
        <v>95</v>
      </c>
      <c r="C216" s="201" t="s">
        <v>262</v>
      </c>
      <c r="D216" s="243" t="s">
        <v>204</v>
      </c>
      <c r="E216" s="235">
        <v>118.33333333333333</v>
      </c>
      <c r="F216" s="235">
        <v>115</v>
      </c>
      <c r="G216" s="235">
        <v>120</v>
      </c>
      <c r="H216" s="235">
        <v>1.25</v>
      </c>
      <c r="I216" s="235">
        <v>1.25</v>
      </c>
      <c r="J216" s="235">
        <v>1.25</v>
      </c>
      <c r="L216" s="54" t="str">
        <f t="shared" si="11"/>
        <v>95SONSONATE</v>
      </c>
      <c r="M216" s="202">
        <v>95</v>
      </c>
      <c r="N216" s="201" t="s">
        <v>175</v>
      </c>
      <c r="O216" s="244" t="s">
        <v>204</v>
      </c>
      <c r="P216" s="235">
        <v>127.5</v>
      </c>
      <c r="Q216" s="235">
        <v>125</v>
      </c>
      <c r="R216" s="235">
        <v>130</v>
      </c>
      <c r="S216" s="235">
        <v>1.55</v>
      </c>
      <c r="T216" s="235">
        <v>1.5</v>
      </c>
      <c r="U216" s="235">
        <v>1.6</v>
      </c>
      <c r="W216" s="45" t="str">
        <f t="shared" ref="W216:W234" si="13">+X216&amp;Y216</f>
        <v/>
      </c>
    </row>
    <row r="217" spans="1:29" ht="15.75">
      <c r="A217" s="175" t="str">
        <f t="shared" si="12"/>
        <v>95MERCADO CENTRAL</v>
      </c>
      <c r="B217" s="201">
        <v>95</v>
      </c>
      <c r="C217" s="201" t="s">
        <v>229</v>
      </c>
      <c r="D217" s="243" t="s">
        <v>204</v>
      </c>
      <c r="E217" s="235">
        <v>115</v>
      </c>
      <c r="F217" s="235">
        <v>115</v>
      </c>
      <c r="G217" s="235">
        <v>115</v>
      </c>
      <c r="H217" s="235">
        <v>1.2</v>
      </c>
      <c r="I217" s="235">
        <v>1.2</v>
      </c>
      <c r="J217" s="235">
        <v>1.2</v>
      </c>
      <c r="L217" s="54" t="str">
        <f t="shared" si="11"/>
        <v>95USULUTAN</v>
      </c>
      <c r="M217" s="201">
        <v>95</v>
      </c>
      <c r="N217" s="201" t="s">
        <v>259</v>
      </c>
      <c r="O217" s="244" t="s">
        <v>204</v>
      </c>
      <c r="P217" s="235">
        <v>143.33333333333334</v>
      </c>
      <c r="Q217" s="235">
        <v>130</v>
      </c>
      <c r="R217" s="235">
        <v>160</v>
      </c>
      <c r="S217" s="235">
        <v>1.6375000000000002</v>
      </c>
      <c r="T217" s="235">
        <v>1.6</v>
      </c>
      <c r="U217" s="235">
        <v>1.75</v>
      </c>
      <c r="W217" s="45" t="str">
        <f t="shared" si="13"/>
        <v/>
      </c>
    </row>
    <row r="218" spans="1:29" ht="15.75">
      <c r="A218" s="175" t="str">
        <f t="shared" si="12"/>
        <v>95AHUACHAPAN</v>
      </c>
      <c r="B218" s="201">
        <v>95</v>
      </c>
      <c r="C218" s="201" t="s">
        <v>260</v>
      </c>
      <c r="D218" s="243" t="s">
        <v>204</v>
      </c>
      <c r="E218" s="235">
        <v>127.5</v>
      </c>
      <c r="F218" s="235">
        <v>125</v>
      </c>
      <c r="G218" s="235">
        <v>130</v>
      </c>
      <c r="H218" s="235">
        <v>1.6</v>
      </c>
      <c r="I218" s="235">
        <v>1.6</v>
      </c>
      <c r="J218" s="235">
        <v>1.6</v>
      </c>
      <c r="L218" s="54" t="str">
        <f t="shared" si="11"/>
        <v xml:space="preserve">96GERARDO BARRIOS </v>
      </c>
      <c r="M218" s="201">
        <v>96</v>
      </c>
      <c r="N218" s="201" t="s">
        <v>262</v>
      </c>
      <c r="O218" s="244" t="s">
        <v>205</v>
      </c>
      <c r="P218" s="235">
        <v>48</v>
      </c>
      <c r="Q218" s="235">
        <v>48</v>
      </c>
      <c r="R218" s="235">
        <v>48</v>
      </c>
      <c r="S218" s="235">
        <v>0.54999999999999993</v>
      </c>
      <c r="T218" s="235">
        <v>0.55000000000000004</v>
      </c>
      <c r="U218" s="235">
        <v>0.55000000000000004</v>
      </c>
      <c r="W218" s="45" t="str">
        <f t="shared" si="13"/>
        <v/>
      </c>
    </row>
    <row r="219" spans="1:29" ht="15.75">
      <c r="A219" s="175" t="str">
        <f t="shared" si="12"/>
        <v>95LA UNION</v>
      </c>
      <c r="B219" s="201">
        <v>95</v>
      </c>
      <c r="C219" s="201" t="s">
        <v>261</v>
      </c>
      <c r="D219" s="243" t="s">
        <v>204</v>
      </c>
      <c r="E219" s="235"/>
      <c r="F219" s="235"/>
      <c r="G219" s="235"/>
      <c r="H219" s="235">
        <v>1.5999999999999999</v>
      </c>
      <c r="I219" s="235">
        <v>1.55</v>
      </c>
      <c r="J219" s="235">
        <v>1.65</v>
      </c>
      <c r="L219" s="54" t="str">
        <f t="shared" si="11"/>
        <v>96MERCADO CENTRAL</v>
      </c>
      <c r="M219" s="201">
        <v>96</v>
      </c>
      <c r="N219" s="201" t="s">
        <v>229</v>
      </c>
      <c r="O219" s="244" t="s">
        <v>205</v>
      </c>
      <c r="P219" s="235">
        <v>48</v>
      </c>
      <c r="Q219" s="235">
        <v>48</v>
      </c>
      <c r="R219" s="235">
        <v>48</v>
      </c>
      <c r="S219" s="235">
        <v>0.55000000000000004</v>
      </c>
      <c r="T219" s="235">
        <v>0.55000000000000004</v>
      </c>
      <c r="U219" s="235">
        <v>0.55000000000000004</v>
      </c>
      <c r="W219" s="45" t="str">
        <f t="shared" si="13"/>
        <v/>
      </c>
    </row>
    <row r="220" spans="1:29" ht="15.75">
      <c r="A220" s="175" t="str">
        <f t="shared" si="12"/>
        <v>95ZACATECOLUCA</v>
      </c>
      <c r="B220" s="202">
        <v>95</v>
      </c>
      <c r="C220" s="201" t="s">
        <v>180</v>
      </c>
      <c r="D220" s="243" t="s">
        <v>204</v>
      </c>
      <c r="E220" s="235">
        <v>165</v>
      </c>
      <c r="F220" s="235">
        <v>165</v>
      </c>
      <c r="G220" s="235">
        <v>165</v>
      </c>
      <c r="H220" s="235">
        <v>1.6625000000000001</v>
      </c>
      <c r="I220" s="235">
        <v>1.6</v>
      </c>
      <c r="J220" s="235">
        <v>1.85</v>
      </c>
      <c r="L220" s="54" t="str">
        <f t="shared" si="11"/>
        <v>96SAN FRANCISCO GOTERA</v>
      </c>
      <c r="M220" s="202">
        <v>96</v>
      </c>
      <c r="N220" s="201" t="s">
        <v>182</v>
      </c>
      <c r="O220" s="244" t="s">
        <v>205</v>
      </c>
      <c r="P220" s="235">
        <v>48.857142857142854</v>
      </c>
      <c r="Q220" s="235">
        <v>48</v>
      </c>
      <c r="R220" s="235">
        <v>50</v>
      </c>
      <c r="S220" s="235">
        <v>0.58125000000000004</v>
      </c>
      <c r="T220" s="235">
        <v>0.55000000000000004</v>
      </c>
      <c r="U220" s="235">
        <v>0.6</v>
      </c>
      <c r="W220" s="45" t="str">
        <f t="shared" si="13"/>
        <v/>
      </c>
    </row>
    <row r="221" spans="1:29" ht="15.75">
      <c r="A221" s="175" t="str">
        <f t="shared" si="12"/>
        <v xml:space="preserve">96GERARDO BARRIOS </v>
      </c>
      <c r="B221" s="201">
        <v>96</v>
      </c>
      <c r="C221" s="201" t="s">
        <v>262</v>
      </c>
      <c r="D221" s="243" t="s">
        <v>205</v>
      </c>
      <c r="E221" s="235">
        <v>48</v>
      </c>
      <c r="F221" s="235">
        <v>48</v>
      </c>
      <c r="G221" s="235">
        <v>48</v>
      </c>
      <c r="H221" s="235">
        <v>0.54</v>
      </c>
      <c r="I221" s="235">
        <v>0.5</v>
      </c>
      <c r="J221" s="235">
        <v>0.55000000000000004</v>
      </c>
      <c r="L221" s="54" t="str">
        <f t="shared" si="11"/>
        <v>96SONSONATE</v>
      </c>
      <c r="M221" s="201">
        <v>96</v>
      </c>
      <c r="N221" s="201" t="s">
        <v>175</v>
      </c>
      <c r="O221" s="244" t="s">
        <v>205</v>
      </c>
      <c r="P221" s="235">
        <v>48.875</v>
      </c>
      <c r="Q221" s="235">
        <v>48.5</v>
      </c>
      <c r="R221" s="235">
        <v>49</v>
      </c>
      <c r="S221" s="235">
        <v>0.6</v>
      </c>
      <c r="T221" s="235">
        <v>0.6</v>
      </c>
      <c r="U221" s="235">
        <v>0.6</v>
      </c>
      <c r="W221" s="45" t="str">
        <f t="shared" si="13"/>
        <v/>
      </c>
    </row>
    <row r="222" spans="1:29" ht="15.75">
      <c r="A222" s="175" t="str">
        <f t="shared" si="12"/>
        <v>96MERCADO CENTRAL</v>
      </c>
      <c r="B222" s="201">
        <v>96</v>
      </c>
      <c r="C222" s="201" t="s">
        <v>229</v>
      </c>
      <c r="D222" s="243" t="s">
        <v>205</v>
      </c>
      <c r="E222" s="235">
        <v>48</v>
      </c>
      <c r="F222" s="235">
        <v>48</v>
      </c>
      <c r="G222" s="235">
        <v>48</v>
      </c>
      <c r="H222" s="235">
        <v>0.55000000000000004</v>
      </c>
      <c r="I222" s="235">
        <v>0.55000000000000004</v>
      </c>
      <c r="J222" s="235">
        <v>0.55000000000000004</v>
      </c>
      <c r="L222" s="54" t="str">
        <f t="shared" si="11"/>
        <v>96USULUTAN</v>
      </c>
      <c r="M222" s="201">
        <v>96</v>
      </c>
      <c r="N222" s="201" t="s">
        <v>259</v>
      </c>
      <c r="O222" s="244" t="s">
        <v>205</v>
      </c>
      <c r="P222" s="235">
        <v>49.875</v>
      </c>
      <c r="Q222" s="235">
        <v>49</v>
      </c>
      <c r="R222" s="235">
        <v>51</v>
      </c>
      <c r="S222" s="235">
        <v>0.57499999999999996</v>
      </c>
      <c r="T222" s="235">
        <v>0.55000000000000004</v>
      </c>
      <c r="U222" s="235">
        <v>0.6</v>
      </c>
      <c r="W222" s="45" t="str">
        <f t="shared" si="13"/>
        <v/>
      </c>
    </row>
    <row r="223" spans="1:29" ht="15.75">
      <c r="A223" s="175" t="str">
        <f t="shared" si="12"/>
        <v>96AHUACHAPAN</v>
      </c>
      <c r="B223" s="202">
        <v>96</v>
      </c>
      <c r="C223" s="201" t="s">
        <v>260</v>
      </c>
      <c r="D223" s="243" t="s">
        <v>205</v>
      </c>
      <c r="E223" s="235">
        <v>48.8</v>
      </c>
      <c r="F223" s="235">
        <v>48</v>
      </c>
      <c r="G223" s="235">
        <v>49</v>
      </c>
      <c r="H223" s="235">
        <v>0.6</v>
      </c>
      <c r="I223" s="235">
        <v>0.6</v>
      </c>
      <c r="J223" s="235">
        <v>0.6</v>
      </c>
      <c r="L223" s="54" t="str">
        <f t="shared" si="11"/>
        <v xml:space="preserve">97GERARDO BARRIOS </v>
      </c>
      <c r="M223" s="202">
        <v>97</v>
      </c>
      <c r="N223" s="201" t="s">
        <v>262</v>
      </c>
      <c r="O223" s="244" t="s">
        <v>206</v>
      </c>
      <c r="P223" s="235">
        <v>104.375</v>
      </c>
      <c r="Q223" s="235">
        <v>100</v>
      </c>
      <c r="R223" s="235">
        <v>105</v>
      </c>
      <c r="S223" s="235">
        <v>1.1499999999999999</v>
      </c>
      <c r="T223" s="235">
        <v>1.1499999999999999</v>
      </c>
      <c r="U223" s="235">
        <v>1.1499999999999999</v>
      </c>
      <c r="W223" s="45" t="str">
        <f t="shared" si="13"/>
        <v/>
      </c>
    </row>
    <row r="224" spans="1:29" ht="15.75">
      <c r="A224" s="175" t="str">
        <f t="shared" si="12"/>
        <v>96LA UNION</v>
      </c>
      <c r="B224" s="201">
        <v>96</v>
      </c>
      <c r="C224" s="201" t="s">
        <v>261</v>
      </c>
      <c r="D224" s="243" t="s">
        <v>205</v>
      </c>
      <c r="E224" s="235">
        <v>49.25</v>
      </c>
      <c r="F224" s="235">
        <v>49</v>
      </c>
      <c r="G224" s="235">
        <v>49.5</v>
      </c>
      <c r="H224" s="235">
        <v>0.5625</v>
      </c>
      <c r="I224" s="235">
        <v>0.55000000000000004</v>
      </c>
      <c r="J224" s="235">
        <v>0.6</v>
      </c>
      <c r="L224" s="54" t="str">
        <f t="shared" si="11"/>
        <v>97MERCADO CENTRAL</v>
      </c>
      <c r="M224" s="201">
        <v>97</v>
      </c>
      <c r="N224" s="201" t="s">
        <v>229</v>
      </c>
      <c r="O224" s="244" t="s">
        <v>206</v>
      </c>
      <c r="P224" s="235">
        <v>105</v>
      </c>
      <c r="Q224" s="235">
        <v>105</v>
      </c>
      <c r="R224" s="235">
        <v>105</v>
      </c>
      <c r="S224" s="235">
        <v>1.1499999999999999</v>
      </c>
      <c r="T224" s="235">
        <v>1.1499999999999999</v>
      </c>
      <c r="U224" s="235">
        <v>1.1499999999999999</v>
      </c>
      <c r="W224" s="45" t="str">
        <f t="shared" si="13"/>
        <v/>
      </c>
    </row>
    <row r="225" spans="1:23" ht="15.75">
      <c r="A225" s="175" t="str">
        <f t="shared" si="12"/>
        <v>96ZACATECOLUCA</v>
      </c>
      <c r="B225" s="201">
        <v>96</v>
      </c>
      <c r="C225" s="201" t="s">
        <v>180</v>
      </c>
      <c r="D225" s="243" t="s">
        <v>205</v>
      </c>
      <c r="E225" s="235">
        <v>49</v>
      </c>
      <c r="F225" s="235">
        <v>49</v>
      </c>
      <c r="G225" s="235">
        <v>49</v>
      </c>
      <c r="H225" s="235">
        <v>0.58000000000000007</v>
      </c>
      <c r="I225" s="235">
        <v>0.55000000000000004</v>
      </c>
      <c r="J225" s="235">
        <v>0.6</v>
      </c>
      <c r="L225" s="54" t="str">
        <f t="shared" si="11"/>
        <v>97SAN FRANCISCO GOTERA</v>
      </c>
      <c r="M225" s="201">
        <v>97</v>
      </c>
      <c r="N225" s="201" t="s">
        <v>182</v>
      </c>
      <c r="O225" s="244" t="s">
        <v>206</v>
      </c>
      <c r="P225" s="235"/>
      <c r="Q225" s="235"/>
      <c r="R225" s="235"/>
      <c r="S225" s="235">
        <v>1.3785714285714283</v>
      </c>
      <c r="T225" s="235">
        <v>1.25</v>
      </c>
      <c r="U225" s="235">
        <v>1.6</v>
      </c>
      <c r="W225" s="45" t="str">
        <f t="shared" si="13"/>
        <v/>
      </c>
    </row>
    <row r="226" spans="1:23" ht="15.75">
      <c r="A226" s="175" t="str">
        <f t="shared" si="12"/>
        <v xml:space="preserve">97GERARDO BARRIOS </v>
      </c>
      <c r="B226" s="201">
        <v>97</v>
      </c>
      <c r="C226" s="201" t="s">
        <v>262</v>
      </c>
      <c r="D226" s="243" t="s">
        <v>206</v>
      </c>
      <c r="E226" s="235">
        <v>102.85714285714286</v>
      </c>
      <c r="F226" s="235">
        <v>100</v>
      </c>
      <c r="G226" s="235">
        <v>105</v>
      </c>
      <c r="H226" s="235">
        <v>1.1499999999999999</v>
      </c>
      <c r="I226" s="235">
        <v>1.1499999999999999</v>
      </c>
      <c r="J226" s="235">
        <v>1.1499999999999999</v>
      </c>
      <c r="L226" s="54" t="str">
        <f t="shared" si="11"/>
        <v>97SONSONATE</v>
      </c>
      <c r="M226" s="201">
        <v>97</v>
      </c>
      <c r="N226" s="201" t="s">
        <v>175</v>
      </c>
      <c r="O226" s="244" t="s">
        <v>206</v>
      </c>
      <c r="P226" s="235">
        <v>100</v>
      </c>
      <c r="Q226" s="235">
        <v>100</v>
      </c>
      <c r="R226" s="235">
        <v>100</v>
      </c>
      <c r="S226" s="235">
        <v>1.25</v>
      </c>
      <c r="T226" s="235">
        <v>1.25</v>
      </c>
      <c r="U226" s="235">
        <v>1.25</v>
      </c>
      <c r="W226" s="45" t="str">
        <f t="shared" si="13"/>
        <v/>
      </c>
    </row>
    <row r="227" spans="1:23" ht="15.75">
      <c r="A227" s="175" t="str">
        <f t="shared" si="12"/>
        <v>97MERCADO CENTRAL</v>
      </c>
      <c r="B227" s="202">
        <v>97</v>
      </c>
      <c r="C227" s="201" t="s">
        <v>229</v>
      </c>
      <c r="D227" s="243" t="s">
        <v>206</v>
      </c>
      <c r="E227" s="235">
        <v>102.5</v>
      </c>
      <c r="F227" s="235">
        <v>100</v>
      </c>
      <c r="G227" s="235">
        <v>105</v>
      </c>
      <c r="H227" s="235">
        <v>1.1499999999999999</v>
      </c>
      <c r="I227" s="235">
        <v>1.1499999999999999</v>
      </c>
      <c r="J227" s="235">
        <v>1.1499999999999999</v>
      </c>
      <c r="L227" s="54" t="str">
        <f t="shared" si="11"/>
        <v>97USULUTAN</v>
      </c>
      <c r="M227" s="202">
        <v>97</v>
      </c>
      <c r="N227" s="201" t="s">
        <v>259</v>
      </c>
      <c r="O227" s="244" t="s">
        <v>206</v>
      </c>
      <c r="P227" s="235">
        <v>125</v>
      </c>
      <c r="Q227" s="235">
        <v>125</v>
      </c>
      <c r="R227" s="235">
        <v>125</v>
      </c>
      <c r="S227" s="235">
        <v>1.5</v>
      </c>
      <c r="T227" s="235">
        <v>1.4</v>
      </c>
      <c r="U227" s="235">
        <v>1.6</v>
      </c>
      <c r="W227" s="45" t="str">
        <f t="shared" si="13"/>
        <v/>
      </c>
    </row>
    <row r="228" spans="1:23" ht="15.75">
      <c r="A228" s="175" t="str">
        <f t="shared" si="12"/>
        <v>97AHUACHAPAN</v>
      </c>
      <c r="B228" s="201">
        <v>97</v>
      </c>
      <c r="C228" s="201" t="s">
        <v>260</v>
      </c>
      <c r="D228" s="243" t="s">
        <v>206</v>
      </c>
      <c r="E228" s="235">
        <v>105</v>
      </c>
      <c r="F228" s="235">
        <v>105</v>
      </c>
      <c r="G228" s="235">
        <v>105</v>
      </c>
      <c r="H228" s="235">
        <v>1.3</v>
      </c>
      <c r="I228" s="235">
        <v>1.3</v>
      </c>
      <c r="J228" s="235">
        <v>1.3</v>
      </c>
      <c r="L228" s="54" t="str">
        <f t="shared" si="11"/>
        <v xml:space="preserve">98GERARDO BARRIOS </v>
      </c>
      <c r="M228" s="201">
        <v>98</v>
      </c>
      <c r="N228" s="201" t="s">
        <v>262</v>
      </c>
      <c r="O228" s="244" t="s">
        <v>266</v>
      </c>
      <c r="P228" s="235">
        <v>201.875</v>
      </c>
      <c r="Q228" s="235">
        <v>200</v>
      </c>
      <c r="R228" s="235">
        <v>205</v>
      </c>
      <c r="S228" s="235">
        <v>2.1799999999999997</v>
      </c>
      <c r="T228" s="235">
        <v>2.15</v>
      </c>
      <c r="U228" s="235">
        <v>2.2000000000000002</v>
      </c>
      <c r="W228" s="45" t="str">
        <f t="shared" si="13"/>
        <v/>
      </c>
    </row>
    <row r="229" spans="1:23" ht="15.75">
      <c r="A229" s="175" t="str">
        <f t="shared" si="12"/>
        <v>97LA UNION</v>
      </c>
      <c r="B229" s="202">
        <v>97</v>
      </c>
      <c r="C229" s="201" t="s">
        <v>261</v>
      </c>
      <c r="D229" s="243" t="s">
        <v>206</v>
      </c>
      <c r="E229" s="235"/>
      <c r="F229" s="235"/>
      <c r="G229" s="235"/>
      <c r="H229" s="235">
        <v>1.2999999999999998</v>
      </c>
      <c r="I229" s="235">
        <v>1.1000000000000001</v>
      </c>
      <c r="J229" s="235">
        <v>1.4</v>
      </c>
      <c r="L229" s="54" t="str">
        <f t="shared" si="11"/>
        <v>98MERCADO CENTRAL</v>
      </c>
      <c r="M229" s="202">
        <v>98</v>
      </c>
      <c r="N229" s="201" t="s">
        <v>229</v>
      </c>
      <c r="O229" s="244" t="s">
        <v>266</v>
      </c>
      <c r="P229" s="235">
        <v>202.5</v>
      </c>
      <c r="Q229" s="235">
        <v>200</v>
      </c>
      <c r="R229" s="235">
        <v>205</v>
      </c>
      <c r="S229" s="235">
        <v>2.1749999999999998</v>
      </c>
      <c r="T229" s="235">
        <v>2.15</v>
      </c>
      <c r="U229" s="235">
        <v>2.2000000000000002</v>
      </c>
      <c r="W229" s="45" t="str">
        <f t="shared" si="13"/>
        <v/>
      </c>
    </row>
    <row r="230" spans="1:23" ht="15.75">
      <c r="A230" s="175" t="str">
        <f t="shared" si="12"/>
        <v>97ZACATECOLUCA</v>
      </c>
      <c r="B230" s="201">
        <v>97</v>
      </c>
      <c r="C230" s="201" t="s">
        <v>180</v>
      </c>
      <c r="D230" s="243" t="s">
        <v>206</v>
      </c>
      <c r="E230" s="235"/>
      <c r="F230" s="235"/>
      <c r="G230" s="235"/>
      <c r="H230" s="235">
        <v>1.25</v>
      </c>
      <c r="I230" s="235">
        <v>1.25</v>
      </c>
      <c r="J230" s="235">
        <v>1.25</v>
      </c>
      <c r="L230" s="54" t="str">
        <f t="shared" si="11"/>
        <v>98SAN FRANCISCO GOTERA</v>
      </c>
      <c r="M230" s="201">
        <v>98</v>
      </c>
      <c r="N230" s="201" t="s">
        <v>182</v>
      </c>
      <c r="O230" s="244" t="s">
        <v>266</v>
      </c>
      <c r="P230" s="235"/>
      <c r="Q230" s="235"/>
      <c r="R230" s="235"/>
      <c r="S230" s="235">
        <v>2.0357142857142856</v>
      </c>
      <c r="T230" s="235">
        <v>2</v>
      </c>
      <c r="U230" s="235">
        <v>2.25</v>
      </c>
      <c r="W230" s="45" t="str">
        <f t="shared" si="13"/>
        <v/>
      </c>
    </row>
    <row r="231" spans="1:23" ht="15.75">
      <c r="A231" s="175" t="str">
        <f t="shared" si="12"/>
        <v xml:space="preserve">98GERARDO BARRIOS </v>
      </c>
      <c r="B231" s="201">
        <v>98</v>
      </c>
      <c r="C231" s="201" t="s">
        <v>262</v>
      </c>
      <c r="D231" s="243" t="s">
        <v>266</v>
      </c>
      <c r="E231" s="235">
        <v>201.25</v>
      </c>
      <c r="F231" s="235">
        <v>200</v>
      </c>
      <c r="G231" s="235">
        <v>205</v>
      </c>
      <c r="H231" s="235">
        <v>2.1700000000000004</v>
      </c>
      <c r="I231" s="235">
        <v>2.15</v>
      </c>
      <c r="J231" s="235">
        <v>2.2000000000000002</v>
      </c>
      <c r="L231" s="54" t="str">
        <f t="shared" si="11"/>
        <v>98SONSONATE</v>
      </c>
      <c r="M231" s="201">
        <v>98</v>
      </c>
      <c r="N231" s="201" t="s">
        <v>175</v>
      </c>
      <c r="O231" s="244" t="s">
        <v>266</v>
      </c>
      <c r="P231" s="235">
        <v>175</v>
      </c>
      <c r="Q231" s="235">
        <v>175</v>
      </c>
      <c r="R231" s="235">
        <v>175</v>
      </c>
      <c r="S231" s="235">
        <v>2.1</v>
      </c>
      <c r="T231" s="235">
        <v>2.1</v>
      </c>
      <c r="U231" s="235">
        <v>2.1</v>
      </c>
      <c r="W231" s="45" t="str">
        <f t="shared" si="13"/>
        <v/>
      </c>
    </row>
    <row r="232" spans="1:23" ht="15.75">
      <c r="A232" s="175" t="str">
        <f t="shared" si="12"/>
        <v>98MERCADO CENTRAL</v>
      </c>
      <c r="B232" s="202">
        <v>98</v>
      </c>
      <c r="C232" s="201" t="s">
        <v>229</v>
      </c>
      <c r="D232" s="243" t="s">
        <v>266</v>
      </c>
      <c r="E232" s="235">
        <v>202.5</v>
      </c>
      <c r="F232" s="235">
        <v>200</v>
      </c>
      <c r="G232" s="235">
        <v>205</v>
      </c>
      <c r="H232" s="235">
        <v>2.1749999999999998</v>
      </c>
      <c r="I232" s="235">
        <v>2.15</v>
      </c>
      <c r="J232" s="235">
        <v>2.2000000000000002</v>
      </c>
      <c r="L232" s="54" t="str">
        <f t="shared" si="11"/>
        <v>98USULUTAN</v>
      </c>
      <c r="M232" s="202">
        <v>98</v>
      </c>
      <c r="N232" s="201" t="s">
        <v>259</v>
      </c>
      <c r="O232" s="244" t="s">
        <v>266</v>
      </c>
      <c r="P232" s="235">
        <v>200</v>
      </c>
      <c r="Q232" s="235">
        <v>195</v>
      </c>
      <c r="R232" s="235">
        <v>205</v>
      </c>
      <c r="S232" s="235">
        <v>2.375</v>
      </c>
      <c r="T232" s="235">
        <v>2.25</v>
      </c>
      <c r="U232" s="235">
        <v>2.5</v>
      </c>
      <c r="W232" s="45" t="str">
        <f t="shared" si="13"/>
        <v/>
      </c>
    </row>
    <row r="233" spans="1:23" ht="15.75">
      <c r="A233" s="175" t="str">
        <f t="shared" si="12"/>
        <v>98AHUACHAPAN</v>
      </c>
      <c r="B233" s="201">
        <v>98</v>
      </c>
      <c r="C233" s="201" t="s">
        <v>260</v>
      </c>
      <c r="D233" s="243" t="s">
        <v>266</v>
      </c>
      <c r="E233" s="235">
        <v>180</v>
      </c>
      <c r="F233" s="235">
        <v>180</v>
      </c>
      <c r="G233" s="235">
        <v>180</v>
      </c>
      <c r="H233" s="235">
        <v>2.1</v>
      </c>
      <c r="I233" s="235">
        <v>2</v>
      </c>
      <c r="J233" s="235">
        <v>2.2000000000000002</v>
      </c>
      <c r="L233" s="54" t="str">
        <f t="shared" si="11"/>
        <v>99MERCADO CENTRAL</v>
      </c>
      <c r="M233" s="201">
        <v>99</v>
      </c>
      <c r="N233" s="201" t="s">
        <v>229</v>
      </c>
      <c r="O233" s="244" t="s">
        <v>208</v>
      </c>
      <c r="P233" s="235">
        <v>28</v>
      </c>
      <c r="Q233" s="235">
        <v>28</v>
      </c>
      <c r="R233" s="235">
        <v>28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98LA UNION</v>
      </c>
      <c r="B234" s="201">
        <v>98</v>
      </c>
      <c r="C234" s="201" t="s">
        <v>261</v>
      </c>
      <c r="D234" s="243" t="s">
        <v>266</v>
      </c>
      <c r="E234" s="235"/>
      <c r="F234" s="235"/>
      <c r="G234" s="235"/>
      <c r="H234" s="235">
        <v>2.2250000000000001</v>
      </c>
      <c r="I234" s="235">
        <v>2.1</v>
      </c>
      <c r="J234" s="235">
        <v>2.35</v>
      </c>
      <c r="L234" s="54" t="str">
        <f t="shared" si="11"/>
        <v>99SONSONATE</v>
      </c>
      <c r="M234" s="201">
        <v>99</v>
      </c>
      <c r="N234" s="201" t="s">
        <v>175</v>
      </c>
      <c r="O234" s="244" t="s">
        <v>208</v>
      </c>
      <c r="P234" s="235">
        <v>27</v>
      </c>
      <c r="Q234" s="235">
        <v>27</v>
      </c>
      <c r="R234" s="235">
        <v>27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98ZACATECOLUCA</v>
      </c>
      <c r="B235" s="201">
        <v>98</v>
      </c>
      <c r="C235" s="201" t="s">
        <v>180</v>
      </c>
      <c r="D235" s="243" t="s">
        <v>266</v>
      </c>
      <c r="E235" s="235"/>
      <c r="F235" s="235"/>
      <c r="G235" s="235"/>
      <c r="H235" s="235">
        <v>2.15</v>
      </c>
      <c r="I235" s="235">
        <v>2</v>
      </c>
      <c r="J235" s="235">
        <v>2.25</v>
      </c>
      <c r="L235" s="54" t="str">
        <f t="shared" si="11"/>
        <v xml:space="preserve">100GERARDO BARRIOS </v>
      </c>
      <c r="M235" s="201">
        <v>100</v>
      </c>
      <c r="N235" s="201" t="s">
        <v>262</v>
      </c>
      <c r="O235" s="244" t="s">
        <v>209</v>
      </c>
      <c r="P235" s="235">
        <v>24.5</v>
      </c>
      <c r="Q235" s="235">
        <v>24</v>
      </c>
      <c r="R235" s="235">
        <v>25</v>
      </c>
      <c r="S235" s="235"/>
      <c r="T235" s="235"/>
      <c r="U235" s="235"/>
      <c r="W235" s="45"/>
    </row>
    <row r="236" spans="1:23" ht="15.75">
      <c r="A236" s="175" t="str">
        <f t="shared" si="12"/>
        <v>99MERCADO CENTRAL</v>
      </c>
      <c r="B236" s="201">
        <v>99</v>
      </c>
      <c r="C236" s="201" t="s">
        <v>229</v>
      </c>
      <c r="D236" s="243" t="s">
        <v>208</v>
      </c>
      <c r="E236" s="235">
        <v>28</v>
      </c>
      <c r="F236" s="235">
        <v>28</v>
      </c>
      <c r="G236" s="235">
        <v>28</v>
      </c>
      <c r="H236" s="235"/>
      <c r="I236" s="235"/>
      <c r="J236" s="235"/>
      <c r="L236" s="54" t="str">
        <f t="shared" si="11"/>
        <v>100MERCADO CENTRAL</v>
      </c>
      <c r="M236" s="201">
        <v>100</v>
      </c>
      <c r="N236" s="201" t="s">
        <v>229</v>
      </c>
      <c r="O236" s="244" t="s">
        <v>209</v>
      </c>
      <c r="P236" s="235">
        <v>24.5</v>
      </c>
      <c r="Q236" s="235">
        <v>24</v>
      </c>
      <c r="R236" s="235">
        <v>25</v>
      </c>
      <c r="S236" s="235"/>
      <c r="T236" s="235"/>
      <c r="U236" s="235"/>
      <c r="W236" s="45"/>
    </row>
    <row r="237" spans="1:23" ht="15.75">
      <c r="A237" s="175" t="str">
        <f t="shared" si="12"/>
        <v>99AHUACHAPAN</v>
      </c>
      <c r="B237" s="202">
        <v>99</v>
      </c>
      <c r="C237" s="201" t="s">
        <v>260</v>
      </c>
      <c r="D237" s="243" t="s">
        <v>208</v>
      </c>
      <c r="E237" s="235">
        <v>27.25</v>
      </c>
      <c r="F237" s="235">
        <v>27</v>
      </c>
      <c r="G237" s="235">
        <v>28</v>
      </c>
      <c r="H237" s="235"/>
      <c r="I237" s="235"/>
      <c r="J237" s="235"/>
      <c r="L237" s="54" t="str">
        <f t="shared" si="11"/>
        <v>100SAN FRANCISCO GOTERA</v>
      </c>
      <c r="M237" s="202">
        <v>100</v>
      </c>
      <c r="N237" s="201" t="s">
        <v>182</v>
      </c>
      <c r="O237" s="244" t="s">
        <v>209</v>
      </c>
      <c r="P237" s="235">
        <v>24.5</v>
      </c>
      <c r="Q237" s="235">
        <v>24</v>
      </c>
      <c r="R237" s="235">
        <v>25</v>
      </c>
      <c r="S237" s="235">
        <v>0.57000000000000006</v>
      </c>
      <c r="T237" s="235">
        <v>0.55000000000000004</v>
      </c>
      <c r="U237" s="235">
        <v>0.6</v>
      </c>
      <c r="W237" s="45"/>
    </row>
    <row r="238" spans="1:23" ht="15.75">
      <c r="A238" s="175" t="str">
        <f t="shared" si="12"/>
        <v xml:space="preserve">100GERARDO BARRIOS </v>
      </c>
      <c r="B238" s="201">
        <v>100</v>
      </c>
      <c r="C238" s="201" t="s">
        <v>262</v>
      </c>
      <c r="D238" s="243" t="s">
        <v>209</v>
      </c>
      <c r="E238" s="235">
        <v>24</v>
      </c>
      <c r="F238" s="235">
        <v>24</v>
      </c>
      <c r="G238" s="235">
        <v>24</v>
      </c>
      <c r="H238" s="235"/>
      <c r="I238" s="235"/>
      <c r="J238" s="235"/>
      <c r="L238" s="54" t="str">
        <f t="shared" si="11"/>
        <v>100SONSONATE</v>
      </c>
      <c r="M238" s="201">
        <v>100</v>
      </c>
      <c r="N238" s="201" t="s">
        <v>175</v>
      </c>
      <c r="O238" s="244" t="s">
        <v>209</v>
      </c>
      <c r="P238" s="235">
        <v>24</v>
      </c>
      <c r="Q238" s="235">
        <v>24</v>
      </c>
      <c r="R238" s="235">
        <v>24</v>
      </c>
      <c r="S238" s="235"/>
      <c r="T238" s="235"/>
      <c r="U238" s="235"/>
      <c r="W238" s="45"/>
    </row>
    <row r="239" spans="1:23" ht="15.75">
      <c r="A239" s="175" t="str">
        <f t="shared" si="12"/>
        <v>100MERCADO CENTRAL</v>
      </c>
      <c r="B239" s="202">
        <v>100</v>
      </c>
      <c r="C239" s="201" t="s">
        <v>229</v>
      </c>
      <c r="D239" s="243" t="s">
        <v>209</v>
      </c>
      <c r="E239" s="235">
        <v>24.5</v>
      </c>
      <c r="F239" s="235">
        <v>24</v>
      </c>
      <c r="G239" s="235">
        <v>25</v>
      </c>
      <c r="H239" s="235"/>
      <c r="I239" s="235"/>
      <c r="J239" s="235"/>
      <c r="L239" s="54" t="str">
        <f t="shared" si="11"/>
        <v>100USULUTAN</v>
      </c>
      <c r="M239" s="202">
        <v>100</v>
      </c>
      <c r="N239" s="201" t="s">
        <v>259</v>
      </c>
      <c r="O239" s="244" t="s">
        <v>209</v>
      </c>
      <c r="P239" s="235">
        <v>21.5</v>
      </c>
      <c r="Q239" s="235">
        <v>21.5</v>
      </c>
      <c r="R239" s="235">
        <v>21.5</v>
      </c>
      <c r="S239" s="235">
        <v>0.55000000000000004</v>
      </c>
      <c r="T239" s="235">
        <v>0.55000000000000004</v>
      </c>
      <c r="U239" s="235">
        <v>0.55000000000000004</v>
      </c>
      <c r="W239" s="45"/>
    </row>
    <row r="240" spans="1:23" ht="15.75">
      <c r="A240" s="175" t="str">
        <f t="shared" si="12"/>
        <v>100LA UNION</v>
      </c>
      <c r="B240" s="201">
        <v>100</v>
      </c>
      <c r="C240" s="201" t="s">
        <v>261</v>
      </c>
      <c r="D240" s="243" t="s">
        <v>209</v>
      </c>
      <c r="E240" s="235">
        <v>25.5</v>
      </c>
      <c r="F240" s="235">
        <v>25.5</v>
      </c>
      <c r="G240" s="235">
        <v>25.5</v>
      </c>
      <c r="H240" s="235">
        <v>0.6</v>
      </c>
      <c r="I240" s="235">
        <v>0.6</v>
      </c>
      <c r="J240" s="235">
        <v>0.6</v>
      </c>
      <c r="L240" s="54" t="str">
        <f t="shared" si="11"/>
        <v xml:space="preserve">101GERARDO BARRIOS </v>
      </c>
      <c r="M240" s="201">
        <v>101</v>
      </c>
      <c r="N240" s="201" t="s">
        <v>262</v>
      </c>
      <c r="O240" s="244" t="s">
        <v>210</v>
      </c>
      <c r="P240" s="235">
        <v>23.5</v>
      </c>
      <c r="Q240" s="235">
        <v>23</v>
      </c>
      <c r="R240" s="235">
        <v>24</v>
      </c>
      <c r="S240" s="235"/>
      <c r="T240" s="235"/>
      <c r="U240" s="235"/>
      <c r="W240" s="45"/>
    </row>
    <row r="241" spans="1:23" ht="15.75">
      <c r="A241" s="175" t="str">
        <f t="shared" si="12"/>
        <v>100ZACATECOLUCA</v>
      </c>
      <c r="B241" s="202">
        <v>100</v>
      </c>
      <c r="C241" s="201" t="s">
        <v>180</v>
      </c>
      <c r="D241" s="243" t="s">
        <v>209</v>
      </c>
      <c r="E241" s="235">
        <v>23</v>
      </c>
      <c r="F241" s="235">
        <v>23</v>
      </c>
      <c r="G241" s="235">
        <v>23</v>
      </c>
      <c r="H241" s="235">
        <v>0.6</v>
      </c>
      <c r="I241" s="235">
        <v>0.6</v>
      </c>
      <c r="J241" s="235">
        <v>0.6</v>
      </c>
      <c r="L241" s="54" t="str">
        <f t="shared" si="11"/>
        <v>101MERCADO CENTRAL</v>
      </c>
      <c r="M241" s="202">
        <v>101</v>
      </c>
      <c r="N241" s="201" t="s">
        <v>229</v>
      </c>
      <c r="O241" s="244" t="s">
        <v>210</v>
      </c>
      <c r="P241" s="235">
        <v>23.75</v>
      </c>
      <c r="Q241" s="235">
        <v>23.5</v>
      </c>
      <c r="R241" s="235">
        <v>24</v>
      </c>
      <c r="S241" s="235"/>
      <c r="T241" s="235"/>
      <c r="U241" s="235"/>
      <c r="W241" s="45"/>
    </row>
    <row r="242" spans="1:23" ht="15.75">
      <c r="A242" s="175" t="str">
        <f t="shared" si="12"/>
        <v xml:space="preserve">101GERARDO BARRIOS </v>
      </c>
      <c r="B242" s="202">
        <v>101</v>
      </c>
      <c r="C242" s="201" t="s">
        <v>262</v>
      </c>
      <c r="D242" s="243" t="s">
        <v>210</v>
      </c>
      <c r="E242" s="235">
        <v>23</v>
      </c>
      <c r="F242" s="235">
        <v>23</v>
      </c>
      <c r="G242" s="235">
        <v>23</v>
      </c>
      <c r="H242" s="235"/>
      <c r="I242" s="235"/>
      <c r="J242" s="235"/>
      <c r="L242" s="54" t="str">
        <f t="shared" si="11"/>
        <v>101SAN FRANCISCO GOTERA</v>
      </c>
      <c r="M242" s="202">
        <v>101</v>
      </c>
      <c r="N242" s="201" t="s">
        <v>182</v>
      </c>
      <c r="O242" s="244" t="s">
        <v>210</v>
      </c>
      <c r="P242" s="235">
        <v>23.416666666666668</v>
      </c>
      <c r="Q242" s="235">
        <v>23</v>
      </c>
      <c r="R242" s="235">
        <v>24</v>
      </c>
      <c r="S242" s="235">
        <v>0.57500000000000007</v>
      </c>
      <c r="T242" s="235">
        <v>0.55000000000000004</v>
      </c>
      <c r="U242" s="235">
        <v>0.6</v>
      </c>
      <c r="W242" s="45"/>
    </row>
    <row r="243" spans="1:23" ht="15.75">
      <c r="A243" s="175" t="str">
        <f t="shared" si="12"/>
        <v>101MERCADO CENTRAL</v>
      </c>
      <c r="B243" s="201">
        <v>101</v>
      </c>
      <c r="C243" s="201" t="s">
        <v>229</v>
      </c>
      <c r="D243" s="243" t="s">
        <v>210</v>
      </c>
      <c r="E243" s="235">
        <v>23.75</v>
      </c>
      <c r="F243" s="235">
        <v>23.5</v>
      </c>
      <c r="G243" s="235">
        <v>24</v>
      </c>
      <c r="H243" s="235"/>
      <c r="I243" s="235"/>
      <c r="J243" s="235"/>
      <c r="L243" s="54" t="str">
        <f t="shared" si="11"/>
        <v>101SONSONATE</v>
      </c>
      <c r="M243" s="201">
        <v>101</v>
      </c>
      <c r="N243" s="201" t="s">
        <v>175</v>
      </c>
      <c r="O243" s="244" t="s">
        <v>210</v>
      </c>
      <c r="P243" s="235">
        <v>22.5</v>
      </c>
      <c r="Q243" s="235">
        <v>22.5</v>
      </c>
      <c r="R243" s="235">
        <v>22.5</v>
      </c>
      <c r="S243" s="235"/>
      <c r="T243" s="235"/>
      <c r="U243" s="235"/>
      <c r="W243" s="45"/>
    </row>
    <row r="244" spans="1:23" ht="15.75">
      <c r="A244" s="175" t="str">
        <f t="shared" si="12"/>
        <v>101LA UNION</v>
      </c>
      <c r="B244" s="202">
        <v>101</v>
      </c>
      <c r="C244" s="201" t="s">
        <v>261</v>
      </c>
      <c r="D244" s="243" t="s">
        <v>210</v>
      </c>
      <c r="E244" s="235">
        <v>24.5</v>
      </c>
      <c r="F244" s="235">
        <v>24</v>
      </c>
      <c r="G244" s="235">
        <v>25</v>
      </c>
      <c r="H244" s="235">
        <v>0.58750000000000002</v>
      </c>
      <c r="I244" s="235">
        <v>0.55000000000000004</v>
      </c>
      <c r="J244" s="235">
        <v>0.6</v>
      </c>
      <c r="L244" s="54" t="str">
        <f t="shared" si="11"/>
        <v>101USULUTAN</v>
      </c>
      <c r="M244" s="202">
        <v>101</v>
      </c>
      <c r="N244" s="201" t="s">
        <v>259</v>
      </c>
      <c r="O244" s="244" t="s">
        <v>210</v>
      </c>
      <c r="P244" s="235">
        <v>21.666666666666668</v>
      </c>
      <c r="Q244" s="235">
        <v>20</v>
      </c>
      <c r="R244" s="235">
        <v>23</v>
      </c>
      <c r="S244" s="235">
        <v>0.51666666666666672</v>
      </c>
      <c r="T244" s="235">
        <v>0.5</v>
      </c>
      <c r="U244" s="235">
        <v>0.55000000000000004</v>
      </c>
      <c r="W244" s="45"/>
    </row>
    <row r="245" spans="1:23" ht="15.75">
      <c r="A245" s="175" t="str">
        <f t="shared" si="12"/>
        <v>101ZACATECOLUCA</v>
      </c>
      <c r="B245" s="201">
        <v>101</v>
      </c>
      <c r="C245" s="201" t="s">
        <v>180</v>
      </c>
      <c r="D245" s="243" t="s">
        <v>210</v>
      </c>
      <c r="E245" s="235">
        <v>22</v>
      </c>
      <c r="F245" s="235">
        <v>22</v>
      </c>
      <c r="G245" s="235">
        <v>22</v>
      </c>
      <c r="H245" s="235">
        <v>0.6</v>
      </c>
      <c r="I245" s="235">
        <v>0.6</v>
      </c>
      <c r="J245" s="235">
        <v>0.6</v>
      </c>
      <c r="L245" s="54" t="str">
        <f t="shared" si="11"/>
        <v>102MERCADO CENTRAL</v>
      </c>
      <c r="M245" s="201">
        <v>102</v>
      </c>
      <c r="N245" s="201" t="s">
        <v>229</v>
      </c>
      <c r="O245" s="244" t="s">
        <v>211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102MERCADO CENTRAL</v>
      </c>
      <c r="B246" s="201">
        <v>102</v>
      </c>
      <c r="C246" s="201" t="s">
        <v>229</v>
      </c>
      <c r="D246" s="243" t="s">
        <v>211</v>
      </c>
      <c r="E246" s="235">
        <v>5</v>
      </c>
      <c r="F246" s="235">
        <v>5</v>
      </c>
      <c r="G246" s="235">
        <v>5</v>
      </c>
      <c r="H246" s="235"/>
      <c r="I246" s="235"/>
      <c r="J246" s="235"/>
      <c r="L246" s="54" t="str">
        <f t="shared" si="11"/>
        <v>102SAN FRANCISCO GOTERA</v>
      </c>
      <c r="M246" s="201">
        <v>102</v>
      </c>
      <c r="N246" s="201" t="s">
        <v>182</v>
      </c>
      <c r="O246" s="244" t="s">
        <v>211</v>
      </c>
      <c r="P246" s="235">
        <v>5.125</v>
      </c>
      <c r="Q246" s="235">
        <v>5</v>
      </c>
      <c r="R246" s="235">
        <v>5.5</v>
      </c>
      <c r="S246" s="235"/>
      <c r="T246" s="235"/>
      <c r="U246" s="235"/>
      <c r="W246" s="45"/>
    </row>
    <row r="247" spans="1:23" ht="15.75">
      <c r="A247" s="175" t="str">
        <f t="shared" si="12"/>
        <v>102AHUACHAPAN</v>
      </c>
      <c r="B247" s="201">
        <v>102</v>
      </c>
      <c r="C247" s="201" t="s">
        <v>260</v>
      </c>
      <c r="D247" s="243" t="s">
        <v>211</v>
      </c>
      <c r="E247" s="235">
        <v>4.5</v>
      </c>
      <c r="F247" s="235">
        <v>4.5</v>
      </c>
      <c r="G247" s="235">
        <v>4.5</v>
      </c>
      <c r="H247" s="235"/>
      <c r="I247" s="235"/>
      <c r="J247" s="235"/>
      <c r="L247" s="54" t="str">
        <f t="shared" si="11"/>
        <v>102SONSONATE</v>
      </c>
      <c r="M247" s="201">
        <v>102</v>
      </c>
      <c r="N247" s="201" t="s">
        <v>175</v>
      </c>
      <c r="O247" s="244" t="s">
        <v>211</v>
      </c>
      <c r="P247" s="235">
        <v>4.5</v>
      </c>
      <c r="Q247" s="235">
        <v>4.5</v>
      </c>
      <c r="R247" s="235">
        <v>4.5</v>
      </c>
      <c r="S247" s="235"/>
      <c r="T247" s="235"/>
      <c r="U247" s="235"/>
      <c r="W247" s="45"/>
    </row>
    <row r="248" spans="1:23" ht="15.75">
      <c r="A248" s="175" t="str">
        <f t="shared" si="12"/>
        <v>102LA UNION</v>
      </c>
      <c r="B248" s="201">
        <v>102</v>
      </c>
      <c r="C248" s="201" t="s">
        <v>261</v>
      </c>
      <c r="D248" s="243" t="s">
        <v>211</v>
      </c>
      <c r="E248" s="235">
        <v>5.25</v>
      </c>
      <c r="F248" s="235">
        <v>5</v>
      </c>
      <c r="G248" s="235">
        <v>5.5</v>
      </c>
      <c r="H248" s="235"/>
      <c r="I248" s="235"/>
      <c r="J248" s="235"/>
      <c r="L248" s="54" t="str">
        <f t="shared" si="11"/>
        <v>102USULUTAN</v>
      </c>
      <c r="M248" s="201">
        <v>102</v>
      </c>
      <c r="N248" s="201" t="s">
        <v>259</v>
      </c>
      <c r="O248" s="244" t="s">
        <v>211</v>
      </c>
      <c r="P248" s="235">
        <v>5.25</v>
      </c>
      <c r="Q248" s="235">
        <v>5</v>
      </c>
      <c r="R248" s="235">
        <v>5.5</v>
      </c>
      <c r="S248" s="235"/>
      <c r="T248" s="235"/>
      <c r="U248" s="235"/>
      <c r="W248" s="45"/>
    </row>
    <row r="249" spans="1:23" ht="15.75">
      <c r="A249" s="175" t="str">
        <f t="shared" si="12"/>
        <v>102ZACATECOLUCA</v>
      </c>
      <c r="B249" s="202">
        <v>102</v>
      </c>
      <c r="C249" s="201" t="s">
        <v>180</v>
      </c>
      <c r="D249" s="243" t="s">
        <v>211</v>
      </c>
      <c r="E249" s="235">
        <v>5.5</v>
      </c>
      <c r="F249" s="235">
        <v>5.5</v>
      </c>
      <c r="G249" s="235">
        <v>5.5</v>
      </c>
      <c r="H249" s="235"/>
      <c r="I249" s="235"/>
      <c r="J249" s="235"/>
      <c r="L249" s="54" t="str">
        <f t="shared" si="11"/>
        <v>103MERCADO CENTRAL</v>
      </c>
      <c r="M249" s="202">
        <v>103</v>
      </c>
      <c r="N249" s="201" t="s">
        <v>229</v>
      </c>
      <c r="O249" s="244" t="s">
        <v>212</v>
      </c>
      <c r="P249" s="235">
        <v>90</v>
      </c>
      <c r="Q249" s="235">
        <v>90</v>
      </c>
      <c r="R249" s="235">
        <v>90</v>
      </c>
      <c r="S249" s="235">
        <v>1</v>
      </c>
      <c r="T249" s="235">
        <v>1</v>
      </c>
      <c r="U249" s="235">
        <v>1</v>
      </c>
      <c r="W249" s="45"/>
    </row>
    <row r="250" spans="1:23" ht="15.75">
      <c r="A250" s="175" t="str">
        <f t="shared" si="12"/>
        <v>103MERCADO CENTRAL</v>
      </c>
      <c r="B250" s="201">
        <v>103</v>
      </c>
      <c r="C250" s="201" t="s">
        <v>229</v>
      </c>
      <c r="D250" s="243" t="s">
        <v>212</v>
      </c>
      <c r="E250" s="235">
        <v>90</v>
      </c>
      <c r="F250" s="235">
        <v>90</v>
      </c>
      <c r="G250" s="235">
        <v>90</v>
      </c>
      <c r="H250" s="235">
        <v>1</v>
      </c>
      <c r="I250" s="235">
        <v>1</v>
      </c>
      <c r="J250" s="235">
        <v>1</v>
      </c>
      <c r="L250" s="54" t="str">
        <f t="shared" si="11"/>
        <v>103SONSONATE</v>
      </c>
      <c r="M250" s="201">
        <v>103</v>
      </c>
      <c r="N250" s="201" t="s">
        <v>175</v>
      </c>
      <c r="O250" s="244" t="s">
        <v>212</v>
      </c>
      <c r="P250" s="235"/>
      <c r="Q250" s="235"/>
      <c r="R250" s="235"/>
      <c r="S250" s="235">
        <v>1</v>
      </c>
      <c r="T250" s="235">
        <v>1</v>
      </c>
      <c r="U250" s="235">
        <v>1</v>
      </c>
      <c r="W250" s="45"/>
    </row>
    <row r="251" spans="1:23" ht="15.75">
      <c r="A251" s="175" t="str">
        <f t="shared" si="12"/>
        <v>103AHUACHAPAN</v>
      </c>
      <c r="B251" s="201">
        <v>103</v>
      </c>
      <c r="C251" s="201" t="s">
        <v>260</v>
      </c>
      <c r="D251" s="243" t="s">
        <v>212</v>
      </c>
      <c r="E251" s="235"/>
      <c r="F251" s="235"/>
      <c r="G251" s="235"/>
      <c r="H251" s="235">
        <v>1</v>
      </c>
      <c r="I251" s="235">
        <v>1</v>
      </c>
      <c r="J251" s="235">
        <v>1</v>
      </c>
      <c r="L251" s="54" t="str">
        <f t="shared" si="11"/>
        <v>103USULUTAN</v>
      </c>
      <c r="M251" s="201">
        <v>103</v>
      </c>
      <c r="N251" s="201" t="s">
        <v>259</v>
      </c>
      <c r="O251" s="244" t="s">
        <v>212</v>
      </c>
      <c r="P251" s="235"/>
      <c r="Q251" s="235"/>
      <c r="R251" s="235"/>
      <c r="S251" s="235">
        <v>1.125</v>
      </c>
      <c r="T251" s="235">
        <v>1</v>
      </c>
      <c r="U251" s="235">
        <v>1.25</v>
      </c>
      <c r="W251" s="45"/>
    </row>
    <row r="252" spans="1:23" ht="15.75">
      <c r="A252" s="175" t="str">
        <f t="shared" si="12"/>
        <v>103ZACATECOLUCA</v>
      </c>
      <c r="B252" s="201">
        <v>103</v>
      </c>
      <c r="C252" s="201" t="s">
        <v>180</v>
      </c>
      <c r="D252" s="243" t="s">
        <v>212</v>
      </c>
      <c r="E252" s="235">
        <v>90</v>
      </c>
      <c r="F252" s="235">
        <v>90</v>
      </c>
      <c r="G252" s="235">
        <v>90</v>
      </c>
      <c r="H252" s="235">
        <v>1.2</v>
      </c>
      <c r="I252" s="235">
        <v>1</v>
      </c>
      <c r="J252" s="235">
        <v>1.35</v>
      </c>
      <c r="L252" s="54" t="str">
        <f t="shared" si="11"/>
        <v xml:space="preserve">105GERARDO BARRIOS </v>
      </c>
      <c r="M252" s="201">
        <v>105</v>
      </c>
      <c r="N252" s="201" t="s">
        <v>262</v>
      </c>
      <c r="O252" s="244" t="s">
        <v>267</v>
      </c>
      <c r="P252" s="235">
        <v>14</v>
      </c>
      <c r="Q252" s="235">
        <v>14</v>
      </c>
      <c r="R252" s="235">
        <v>14</v>
      </c>
      <c r="S252" s="235">
        <v>0.19999999999999998</v>
      </c>
      <c r="T252" s="235">
        <v>0.2</v>
      </c>
      <c r="U252" s="235">
        <v>0.2</v>
      </c>
      <c r="W252" s="45"/>
    </row>
    <row r="253" spans="1:23" ht="15.75">
      <c r="A253" s="175" t="str">
        <f t="shared" si="12"/>
        <v xml:space="preserve">105GERARDO BARRIOS </v>
      </c>
      <c r="B253" s="201">
        <v>105</v>
      </c>
      <c r="C253" s="201" t="s">
        <v>262</v>
      </c>
      <c r="D253" s="243" t="s">
        <v>267</v>
      </c>
      <c r="E253" s="235">
        <v>14</v>
      </c>
      <c r="F253" s="235">
        <v>14</v>
      </c>
      <c r="G253" s="235">
        <v>14</v>
      </c>
      <c r="H253" s="235">
        <v>0.2</v>
      </c>
      <c r="I253" s="235">
        <v>0.2</v>
      </c>
      <c r="J253" s="235">
        <v>0.2</v>
      </c>
      <c r="L253" s="54" t="str">
        <f t="shared" si="11"/>
        <v>105MERCADO CENTRAL</v>
      </c>
      <c r="M253" s="201">
        <v>105</v>
      </c>
      <c r="N253" s="201" t="s">
        <v>229</v>
      </c>
      <c r="O253" s="244" t="s">
        <v>267</v>
      </c>
      <c r="P253" s="235">
        <v>14</v>
      </c>
      <c r="Q253" s="235">
        <v>14</v>
      </c>
      <c r="R253" s="235">
        <v>14</v>
      </c>
      <c r="S253" s="235">
        <v>0.2</v>
      </c>
      <c r="T253" s="235">
        <v>0.2</v>
      </c>
      <c r="U253" s="235">
        <v>0.2</v>
      </c>
      <c r="W253" s="45"/>
    </row>
    <row r="254" spans="1:23" ht="15.75">
      <c r="A254" s="175" t="str">
        <f t="shared" si="12"/>
        <v>105MERCADO CENTRAL</v>
      </c>
      <c r="B254" s="202">
        <v>105</v>
      </c>
      <c r="C254" s="201" t="s">
        <v>229</v>
      </c>
      <c r="D254" s="243" t="s">
        <v>267</v>
      </c>
      <c r="E254" s="235">
        <v>14</v>
      </c>
      <c r="F254" s="235">
        <v>14</v>
      </c>
      <c r="G254" s="235">
        <v>14</v>
      </c>
      <c r="H254" s="235">
        <v>0.2</v>
      </c>
      <c r="I254" s="235">
        <v>0.2</v>
      </c>
      <c r="J254" s="235">
        <v>0.2</v>
      </c>
      <c r="L254" s="54" t="str">
        <f t="shared" si="11"/>
        <v>105SAN FRANCISCO GOTERA</v>
      </c>
      <c r="M254" s="202">
        <v>105</v>
      </c>
      <c r="N254" s="201" t="s">
        <v>182</v>
      </c>
      <c r="O254" s="244" t="s">
        <v>267</v>
      </c>
      <c r="P254" s="235">
        <v>11.75</v>
      </c>
      <c r="Q254" s="235">
        <v>11</v>
      </c>
      <c r="R254" s="235">
        <v>12</v>
      </c>
      <c r="S254" s="235">
        <v>0.15</v>
      </c>
      <c r="T254" s="235">
        <v>0.15</v>
      </c>
      <c r="U254" s="235">
        <v>0.15</v>
      </c>
      <c r="W254" s="45"/>
    </row>
    <row r="255" spans="1:23" ht="15.75">
      <c r="A255" s="175" t="str">
        <f t="shared" si="12"/>
        <v>105AHUACHAPAN</v>
      </c>
      <c r="B255" s="201">
        <v>105</v>
      </c>
      <c r="C255" s="201" t="s">
        <v>260</v>
      </c>
      <c r="D255" s="243" t="s">
        <v>267</v>
      </c>
      <c r="E255" s="235">
        <v>10.8</v>
      </c>
      <c r="F255" s="235">
        <v>10</v>
      </c>
      <c r="G255" s="235">
        <v>12</v>
      </c>
      <c r="H255" s="235">
        <v>0.15</v>
      </c>
      <c r="I255" s="235">
        <v>0.15</v>
      </c>
      <c r="J255" s="235">
        <v>0.15</v>
      </c>
      <c r="L255" s="54" t="str">
        <f t="shared" si="11"/>
        <v>105SONSONATE</v>
      </c>
      <c r="M255" s="201">
        <v>105</v>
      </c>
      <c r="N255" s="201" t="s">
        <v>175</v>
      </c>
      <c r="O255" s="244" t="s">
        <v>267</v>
      </c>
      <c r="P255" s="235">
        <v>10</v>
      </c>
      <c r="Q255" s="235">
        <v>10</v>
      </c>
      <c r="R255" s="235">
        <v>10</v>
      </c>
      <c r="S255" s="235">
        <v>0.15</v>
      </c>
      <c r="T255" s="235">
        <v>0.15</v>
      </c>
      <c r="U255" s="235">
        <v>0.15</v>
      </c>
      <c r="W255" s="45"/>
    </row>
    <row r="256" spans="1:23" ht="15.75">
      <c r="A256" s="175" t="str">
        <f t="shared" si="12"/>
        <v>105LA UNION</v>
      </c>
      <c r="B256" s="201">
        <v>105</v>
      </c>
      <c r="C256" s="201" t="s">
        <v>261</v>
      </c>
      <c r="D256" s="243" t="s">
        <v>267</v>
      </c>
      <c r="E256" s="235">
        <v>12</v>
      </c>
      <c r="F256" s="235">
        <v>12</v>
      </c>
      <c r="G256" s="235">
        <v>12</v>
      </c>
      <c r="H256" s="235">
        <v>0.15</v>
      </c>
      <c r="I256" s="235">
        <v>0.15</v>
      </c>
      <c r="J256" s="235">
        <v>0.15</v>
      </c>
      <c r="L256" s="54" t="str">
        <f t="shared" si="11"/>
        <v>105USULUTAN</v>
      </c>
      <c r="M256" s="201">
        <v>105</v>
      </c>
      <c r="N256" s="201" t="s">
        <v>259</v>
      </c>
      <c r="O256" s="244" t="s">
        <v>267</v>
      </c>
      <c r="P256" s="235">
        <v>12.916666666666666</v>
      </c>
      <c r="Q256" s="235">
        <v>12</v>
      </c>
      <c r="R256" s="235">
        <v>14</v>
      </c>
      <c r="S256" s="235">
        <v>0.20833333333333334</v>
      </c>
      <c r="T256" s="235">
        <v>0.2</v>
      </c>
      <c r="U256" s="235">
        <v>0.25</v>
      </c>
      <c r="W256" s="45"/>
    </row>
    <row r="257" spans="1:23" ht="15.75">
      <c r="A257" s="175" t="str">
        <f t="shared" si="12"/>
        <v>105ZACATECOLUCA</v>
      </c>
      <c r="B257" s="201">
        <v>105</v>
      </c>
      <c r="C257" s="201" t="s">
        <v>180</v>
      </c>
      <c r="D257" s="243" t="s">
        <v>267</v>
      </c>
      <c r="E257" s="235">
        <v>12</v>
      </c>
      <c r="F257" s="235">
        <v>10</v>
      </c>
      <c r="G257" s="235">
        <v>13</v>
      </c>
      <c r="H257" s="235">
        <v>0.19000000000000003</v>
      </c>
      <c r="I257" s="235">
        <v>0.15</v>
      </c>
      <c r="J257" s="235">
        <v>0.2</v>
      </c>
      <c r="L257" s="54" t="str">
        <f t="shared" si="11"/>
        <v xml:space="preserve">106GERARDO BARRIOS </v>
      </c>
      <c r="M257" s="201">
        <v>106</v>
      </c>
      <c r="N257" s="201" t="s">
        <v>262</v>
      </c>
      <c r="O257" s="244" t="s">
        <v>268</v>
      </c>
      <c r="P257" s="235">
        <v>50</v>
      </c>
      <c r="Q257" s="235">
        <v>50</v>
      </c>
      <c r="R257" s="235">
        <v>50</v>
      </c>
      <c r="S257" s="235"/>
      <c r="T257" s="235"/>
      <c r="U257" s="235"/>
      <c r="W257" s="45"/>
    </row>
    <row r="258" spans="1:23" ht="15.75">
      <c r="A258" s="175" t="str">
        <f t="shared" si="12"/>
        <v xml:space="preserve">106GERARDO BARRIOS </v>
      </c>
      <c r="B258" s="201">
        <v>106</v>
      </c>
      <c r="C258" s="201" t="s">
        <v>262</v>
      </c>
      <c r="D258" s="243" t="s">
        <v>268</v>
      </c>
      <c r="E258" s="235">
        <v>50</v>
      </c>
      <c r="F258" s="235">
        <v>50</v>
      </c>
      <c r="G258" s="235">
        <v>50</v>
      </c>
      <c r="H258" s="235"/>
      <c r="I258" s="235"/>
      <c r="J258" s="235"/>
      <c r="L258" s="54" t="str">
        <f t="shared" si="11"/>
        <v>106MERCADO CENTRAL</v>
      </c>
      <c r="M258" s="201">
        <v>106</v>
      </c>
      <c r="N258" s="201" t="s">
        <v>229</v>
      </c>
      <c r="O258" s="244" t="s">
        <v>268</v>
      </c>
      <c r="P258" s="235">
        <v>52.5</v>
      </c>
      <c r="Q258" s="235">
        <v>50</v>
      </c>
      <c r="R258" s="235">
        <v>55</v>
      </c>
      <c r="S258" s="235">
        <v>0.6</v>
      </c>
      <c r="T258" s="235">
        <v>0.6</v>
      </c>
      <c r="U258" s="235">
        <v>0.6</v>
      </c>
      <c r="W258" s="45"/>
    </row>
    <row r="259" spans="1:23" ht="15.75">
      <c r="A259" s="175" t="str">
        <f t="shared" si="12"/>
        <v>106MERCADO CENTRAL</v>
      </c>
      <c r="B259" s="202">
        <v>106</v>
      </c>
      <c r="C259" s="201" t="s">
        <v>229</v>
      </c>
      <c r="D259" s="243" t="s">
        <v>268</v>
      </c>
      <c r="E259" s="235">
        <v>52.5</v>
      </c>
      <c r="F259" s="235">
        <v>50</v>
      </c>
      <c r="G259" s="235">
        <v>55</v>
      </c>
      <c r="H259" s="235">
        <v>0.6</v>
      </c>
      <c r="I259" s="235">
        <v>0.6</v>
      </c>
      <c r="J259" s="235">
        <v>0.6</v>
      </c>
      <c r="L259" s="54" t="str">
        <f t="shared" si="11"/>
        <v>106SAN FRANCISCO GOTERA</v>
      </c>
      <c r="M259" s="202">
        <v>106</v>
      </c>
      <c r="N259" s="201" t="s">
        <v>182</v>
      </c>
      <c r="O259" s="244" t="s">
        <v>268</v>
      </c>
      <c r="P259" s="235"/>
      <c r="Q259" s="235"/>
      <c r="R259" s="235"/>
      <c r="S259" s="235">
        <v>0.75</v>
      </c>
      <c r="T259" s="235">
        <v>0.75</v>
      </c>
      <c r="U259" s="235">
        <v>0.75</v>
      </c>
      <c r="W259" s="45"/>
    </row>
    <row r="260" spans="1:23" ht="15.75">
      <c r="A260" s="175" t="str">
        <f t="shared" si="12"/>
        <v xml:space="preserve">107GERARDO BARRIOS </v>
      </c>
      <c r="B260" s="201">
        <v>107</v>
      </c>
      <c r="C260" s="201" t="s">
        <v>262</v>
      </c>
      <c r="D260" s="243" t="s">
        <v>288</v>
      </c>
      <c r="E260" s="235">
        <v>40</v>
      </c>
      <c r="F260" s="235">
        <v>40</v>
      </c>
      <c r="G260" s="235">
        <v>40</v>
      </c>
      <c r="H260" s="235"/>
      <c r="I260" s="235"/>
      <c r="J260" s="235"/>
      <c r="L260" s="54" t="str">
        <f t="shared" si="11"/>
        <v xml:space="preserve">107GERARDO BARRIOS </v>
      </c>
      <c r="M260" s="201">
        <v>107</v>
      </c>
      <c r="N260" s="201" t="s">
        <v>262</v>
      </c>
      <c r="O260" s="244" t="s">
        <v>288</v>
      </c>
      <c r="P260" s="235">
        <v>40</v>
      </c>
      <c r="Q260" s="235">
        <v>40</v>
      </c>
      <c r="R260" s="235">
        <v>40</v>
      </c>
      <c r="S260" s="235"/>
      <c r="T260" s="235"/>
      <c r="U260" s="235"/>
      <c r="W260" s="45"/>
    </row>
    <row r="261" spans="1:23" ht="15.75">
      <c r="A261" s="175" t="str">
        <f t="shared" si="12"/>
        <v>107MERCADO CENTRAL</v>
      </c>
      <c r="B261" s="201">
        <v>107</v>
      </c>
      <c r="C261" s="201" t="s">
        <v>229</v>
      </c>
      <c r="D261" s="243" t="s">
        <v>288</v>
      </c>
      <c r="E261" s="235">
        <v>42.5</v>
      </c>
      <c r="F261" s="235">
        <v>40</v>
      </c>
      <c r="G261" s="235">
        <v>45</v>
      </c>
      <c r="H261" s="235">
        <v>0.5</v>
      </c>
      <c r="I261" s="235">
        <v>0.5</v>
      </c>
      <c r="J261" s="235">
        <v>0.5</v>
      </c>
      <c r="L261" s="54" t="str">
        <f t="shared" si="11"/>
        <v>107MERCADO CENTRAL</v>
      </c>
      <c r="M261" s="201">
        <v>107</v>
      </c>
      <c r="N261" s="201" t="s">
        <v>229</v>
      </c>
      <c r="O261" s="244" t="s">
        <v>288</v>
      </c>
      <c r="P261" s="235">
        <v>42.5</v>
      </c>
      <c r="Q261" s="235">
        <v>40</v>
      </c>
      <c r="R261" s="235">
        <v>45</v>
      </c>
      <c r="S261" s="235">
        <v>0.5</v>
      </c>
      <c r="T261" s="235">
        <v>0.5</v>
      </c>
      <c r="U261" s="235">
        <v>0.5</v>
      </c>
      <c r="W261" s="45"/>
    </row>
    <row r="262" spans="1:23" ht="15.75">
      <c r="A262" s="175" t="str">
        <f t="shared" si="12"/>
        <v xml:space="preserve">109GERARDO BARRIOS </v>
      </c>
      <c r="B262" s="201">
        <v>109</v>
      </c>
      <c r="C262" s="201" t="s">
        <v>262</v>
      </c>
      <c r="D262" s="243" t="s">
        <v>215</v>
      </c>
      <c r="E262" s="235">
        <v>4.7</v>
      </c>
      <c r="F262" s="235">
        <v>4.7</v>
      </c>
      <c r="G262" s="235">
        <v>4.7</v>
      </c>
      <c r="H262" s="235"/>
      <c r="I262" s="235"/>
      <c r="J262" s="235"/>
      <c r="L262" s="54" t="str">
        <f t="shared" si="11"/>
        <v>107SAN FRANCISCO GOTERA</v>
      </c>
      <c r="M262" s="201">
        <v>107</v>
      </c>
      <c r="N262" s="201" t="s">
        <v>182</v>
      </c>
      <c r="O262" s="244" t="s">
        <v>288</v>
      </c>
      <c r="P262" s="235"/>
      <c r="Q262" s="235"/>
      <c r="R262" s="235"/>
      <c r="S262" s="235">
        <v>0.75</v>
      </c>
      <c r="T262" s="235">
        <v>0.75</v>
      </c>
      <c r="U262" s="235">
        <v>0.75</v>
      </c>
      <c r="W262" s="45"/>
    </row>
    <row r="263" spans="1:23" ht="15.75">
      <c r="A263" s="175" t="str">
        <f t="shared" si="12"/>
        <v>109MERCADO CENTRAL</v>
      </c>
      <c r="B263" s="201">
        <v>109</v>
      </c>
      <c r="C263" s="201" t="s">
        <v>229</v>
      </c>
      <c r="D263" s="243" t="s">
        <v>215</v>
      </c>
      <c r="E263" s="235">
        <v>4.8</v>
      </c>
      <c r="F263" s="235">
        <v>4.8</v>
      </c>
      <c r="G263" s="235">
        <v>4.8</v>
      </c>
      <c r="H263" s="235"/>
      <c r="I263" s="235"/>
      <c r="J263" s="235"/>
      <c r="L263" s="54" t="str">
        <f t="shared" ref="L263:L326" si="14">+M263&amp;N263</f>
        <v>107USULUTAN</v>
      </c>
      <c r="M263" s="201">
        <v>107</v>
      </c>
      <c r="N263" s="201" t="s">
        <v>259</v>
      </c>
      <c r="O263" s="244" t="s">
        <v>288</v>
      </c>
      <c r="P263" s="235"/>
      <c r="Q263" s="235"/>
      <c r="R263" s="235"/>
      <c r="S263" s="235">
        <v>0.9</v>
      </c>
      <c r="T263" s="235">
        <v>0.9</v>
      </c>
      <c r="U263" s="235">
        <v>0.9</v>
      </c>
      <c r="W263" s="45"/>
    </row>
    <row r="264" spans="1:23" ht="15.75">
      <c r="A264" s="175" t="str">
        <f t="shared" si="12"/>
        <v>109AHUACHAPAN</v>
      </c>
      <c r="B264" s="202">
        <v>109</v>
      </c>
      <c r="C264" s="201" t="s">
        <v>260</v>
      </c>
      <c r="D264" s="243" t="s">
        <v>215</v>
      </c>
      <c r="E264" s="235">
        <v>4.25</v>
      </c>
      <c r="F264" s="235">
        <v>4.25</v>
      </c>
      <c r="G264" s="235">
        <v>4.25</v>
      </c>
      <c r="H264" s="235"/>
      <c r="I264" s="235"/>
      <c r="J264" s="235"/>
      <c r="L264" s="54" t="str">
        <f t="shared" si="14"/>
        <v>109MERCADO CENTRAL</v>
      </c>
      <c r="M264" s="202">
        <v>109</v>
      </c>
      <c r="N264" s="201" t="s">
        <v>229</v>
      </c>
      <c r="O264" s="244" t="s">
        <v>215</v>
      </c>
      <c r="P264" s="235">
        <v>4.75</v>
      </c>
      <c r="Q264" s="235">
        <v>4.7</v>
      </c>
      <c r="R264" s="235">
        <v>4.8</v>
      </c>
      <c r="S264" s="235"/>
      <c r="T264" s="235"/>
      <c r="U264" s="235"/>
      <c r="W264" s="45"/>
    </row>
    <row r="265" spans="1:23" ht="15.75">
      <c r="A265" s="175" t="str">
        <f t="shared" si="12"/>
        <v>109LA UNION</v>
      </c>
      <c r="B265" s="201">
        <v>109</v>
      </c>
      <c r="C265" s="201" t="s">
        <v>261</v>
      </c>
      <c r="D265" s="243" t="s">
        <v>215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109SAN FRANCISCO GOTERA</v>
      </c>
      <c r="M265" s="201">
        <v>109</v>
      </c>
      <c r="N265" s="201" t="s">
        <v>182</v>
      </c>
      <c r="O265" s="244" t="s">
        <v>215</v>
      </c>
      <c r="P265" s="235">
        <v>4.75</v>
      </c>
      <c r="Q265" s="235">
        <v>4.5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109ZACATECOLUCA</v>
      </c>
      <c r="B266" s="202">
        <v>109</v>
      </c>
      <c r="C266" s="201" t="s">
        <v>180</v>
      </c>
      <c r="D266" s="243" t="s">
        <v>215</v>
      </c>
      <c r="E266" s="235">
        <v>5.5</v>
      </c>
      <c r="F266" s="235">
        <v>5</v>
      </c>
      <c r="G266" s="235">
        <v>6</v>
      </c>
      <c r="H266" s="235"/>
      <c r="I266" s="235"/>
      <c r="J266" s="235"/>
      <c r="L266" s="54" t="str">
        <f t="shared" si="14"/>
        <v>109SONSONATE</v>
      </c>
      <c r="M266" s="202">
        <v>109</v>
      </c>
      <c r="N266" s="201" t="s">
        <v>175</v>
      </c>
      <c r="O266" s="244" t="s">
        <v>215</v>
      </c>
      <c r="P266" s="235">
        <v>4.2666666666666666</v>
      </c>
      <c r="Q266" s="235">
        <v>4.25</v>
      </c>
      <c r="R266" s="235">
        <v>4.3</v>
      </c>
      <c r="S266" s="235"/>
      <c r="T266" s="235"/>
      <c r="U266" s="235"/>
      <c r="W266" s="45"/>
    </row>
    <row r="267" spans="1:23" ht="15.75">
      <c r="A267" s="175" t="str">
        <f t="shared" si="12"/>
        <v xml:space="preserve">110GERARDO BARRIOS </v>
      </c>
      <c r="B267" s="201">
        <v>110</v>
      </c>
      <c r="C267" s="201" t="s">
        <v>262</v>
      </c>
      <c r="D267" s="243" t="s">
        <v>216</v>
      </c>
      <c r="E267" s="235">
        <v>4.5999999999999996</v>
      </c>
      <c r="F267" s="235">
        <v>4.5999999999999996</v>
      </c>
      <c r="G267" s="235">
        <v>4.5999999999999996</v>
      </c>
      <c r="H267" s="235"/>
      <c r="I267" s="235"/>
      <c r="J267" s="235"/>
      <c r="L267" s="54" t="str">
        <f t="shared" si="14"/>
        <v>109USULUTAN</v>
      </c>
      <c r="M267" s="201">
        <v>109</v>
      </c>
      <c r="N267" s="201" t="s">
        <v>259</v>
      </c>
      <c r="O267" s="244" t="s">
        <v>215</v>
      </c>
      <c r="P267" s="235">
        <v>6</v>
      </c>
      <c r="Q267" s="235">
        <v>6</v>
      </c>
      <c r="R267" s="235">
        <v>6</v>
      </c>
      <c r="S267" s="235"/>
      <c r="T267" s="235"/>
      <c r="U267" s="235"/>
      <c r="W267" s="45"/>
    </row>
    <row r="268" spans="1:23" ht="15.75">
      <c r="A268" s="175" t="str">
        <f t="shared" si="12"/>
        <v>110MERCADO CENTRAL</v>
      </c>
      <c r="B268" s="201">
        <v>110</v>
      </c>
      <c r="C268" s="201" t="s">
        <v>229</v>
      </c>
      <c r="D268" s="243" t="s">
        <v>216</v>
      </c>
      <c r="E268" s="235">
        <v>4.5999999999999996</v>
      </c>
      <c r="F268" s="235">
        <v>4.5999999999999996</v>
      </c>
      <c r="G268" s="235">
        <v>4.5999999999999996</v>
      </c>
      <c r="H268" s="235"/>
      <c r="I268" s="235"/>
      <c r="J268" s="235"/>
      <c r="L268" s="54" t="str">
        <f t="shared" si="14"/>
        <v>110MERCADO CENTRAL</v>
      </c>
      <c r="M268" s="201">
        <v>110</v>
      </c>
      <c r="N268" s="201" t="s">
        <v>229</v>
      </c>
      <c r="O268" s="244" t="s">
        <v>216</v>
      </c>
      <c r="P268" s="235">
        <v>4.5999999999999996</v>
      </c>
      <c r="Q268" s="235">
        <v>4.5999999999999996</v>
      </c>
      <c r="R268" s="235">
        <v>4.5999999999999996</v>
      </c>
      <c r="S268" s="235"/>
      <c r="T268" s="235"/>
      <c r="U268" s="235"/>
      <c r="W268" s="45"/>
    </row>
    <row r="269" spans="1:23" ht="15.75">
      <c r="A269" s="175" t="str">
        <f t="shared" si="12"/>
        <v>110AHUACHAPAN</v>
      </c>
      <c r="B269" s="201">
        <v>110</v>
      </c>
      <c r="C269" s="201" t="s">
        <v>260</v>
      </c>
      <c r="D269" s="243" t="s">
        <v>216</v>
      </c>
      <c r="E269" s="235">
        <v>4.25</v>
      </c>
      <c r="F269" s="235">
        <v>4.25</v>
      </c>
      <c r="G269" s="235">
        <v>4.25</v>
      </c>
      <c r="H269" s="235"/>
      <c r="I269" s="235"/>
      <c r="J269" s="235"/>
      <c r="L269" s="54" t="str">
        <f t="shared" si="14"/>
        <v>110SAN FRANCISCO GOTERA</v>
      </c>
      <c r="M269" s="201">
        <v>110</v>
      </c>
      <c r="N269" s="201" t="s">
        <v>182</v>
      </c>
      <c r="O269" s="244" t="s">
        <v>216</v>
      </c>
      <c r="P269" s="235">
        <v>4.75</v>
      </c>
      <c r="Q269" s="235">
        <v>4.5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>110LA UNION</v>
      </c>
      <c r="B270" s="202">
        <v>110</v>
      </c>
      <c r="C270" s="201" t="s">
        <v>261</v>
      </c>
      <c r="D270" s="243" t="s">
        <v>216</v>
      </c>
      <c r="E270" s="235">
        <v>5</v>
      </c>
      <c r="F270" s="235">
        <v>5</v>
      </c>
      <c r="G270" s="235">
        <v>5</v>
      </c>
      <c r="H270" s="235"/>
      <c r="I270" s="235"/>
      <c r="J270" s="235"/>
      <c r="L270" s="54" t="str">
        <f t="shared" si="14"/>
        <v>110SONSONATE</v>
      </c>
      <c r="M270" s="202">
        <v>110</v>
      </c>
      <c r="N270" s="201" t="s">
        <v>175</v>
      </c>
      <c r="O270" s="244" t="s">
        <v>216</v>
      </c>
      <c r="P270" s="235">
        <v>4.2666666666666666</v>
      </c>
      <c r="Q270" s="235">
        <v>4.25</v>
      </c>
      <c r="R270" s="235">
        <v>4.3</v>
      </c>
      <c r="S270" s="235"/>
      <c r="T270" s="235"/>
      <c r="U270" s="235"/>
      <c r="W270" s="45"/>
    </row>
    <row r="271" spans="1:23" ht="15.75">
      <c r="A271" s="175" t="str">
        <f t="shared" si="12"/>
        <v>110ZACATECOLUCA</v>
      </c>
      <c r="B271" s="201">
        <v>110</v>
      </c>
      <c r="C271" s="201" t="s">
        <v>180</v>
      </c>
      <c r="D271" s="243" t="s">
        <v>216</v>
      </c>
      <c r="E271" s="235">
        <v>5</v>
      </c>
      <c r="F271" s="235">
        <v>5</v>
      </c>
      <c r="G271" s="235">
        <v>5</v>
      </c>
      <c r="H271" s="235"/>
      <c r="I271" s="235"/>
      <c r="J271" s="235"/>
      <c r="L271" s="54" t="str">
        <f t="shared" si="14"/>
        <v>110USULUTAN</v>
      </c>
      <c r="M271" s="201">
        <v>110</v>
      </c>
      <c r="N271" s="201" t="s">
        <v>259</v>
      </c>
      <c r="O271" s="244" t="s">
        <v>216</v>
      </c>
      <c r="P271" s="235">
        <v>5</v>
      </c>
      <c r="Q271" s="235">
        <v>5</v>
      </c>
      <c r="R271" s="235">
        <v>5</v>
      </c>
      <c r="S271" s="235"/>
      <c r="T271" s="235"/>
      <c r="U271" s="235"/>
      <c r="W271" s="45"/>
    </row>
    <row r="272" spans="1:23" ht="15.75">
      <c r="A272" s="175" t="str">
        <f t="shared" si="12"/>
        <v xml:space="preserve">111GERARDO BARRIOS </v>
      </c>
      <c r="B272" s="201">
        <v>111</v>
      </c>
      <c r="C272" s="201" t="s">
        <v>262</v>
      </c>
      <c r="D272" s="243" t="s">
        <v>217</v>
      </c>
      <c r="E272" s="235">
        <v>4.5999999999999996</v>
      </c>
      <c r="F272" s="235">
        <v>4.5999999999999996</v>
      </c>
      <c r="G272" s="235">
        <v>4.5999999999999996</v>
      </c>
      <c r="H272" s="235"/>
      <c r="I272" s="235"/>
      <c r="J272" s="235"/>
      <c r="L272" s="54" t="str">
        <f t="shared" si="14"/>
        <v>111MERCADO CENTRAL</v>
      </c>
      <c r="M272" s="201">
        <v>111</v>
      </c>
      <c r="N272" s="201" t="s">
        <v>229</v>
      </c>
      <c r="O272" s="244" t="s">
        <v>217</v>
      </c>
      <c r="P272" s="235">
        <v>4.55</v>
      </c>
      <c r="Q272" s="235">
        <v>4.5</v>
      </c>
      <c r="R272" s="235">
        <v>4.5999999999999996</v>
      </c>
      <c r="S272" s="235"/>
      <c r="T272" s="235"/>
      <c r="U272" s="235"/>
      <c r="W272" s="45"/>
    </row>
    <row r="273" spans="1:23" ht="15.75">
      <c r="A273" s="175" t="str">
        <f t="shared" si="12"/>
        <v>111MERCADO CENTRAL</v>
      </c>
      <c r="B273" s="201">
        <v>111</v>
      </c>
      <c r="C273" s="201" t="s">
        <v>229</v>
      </c>
      <c r="D273" s="243" t="s">
        <v>217</v>
      </c>
      <c r="E273" s="235">
        <v>4.5</v>
      </c>
      <c r="F273" s="235">
        <v>4.5</v>
      </c>
      <c r="G273" s="235">
        <v>4.5</v>
      </c>
      <c r="H273" s="235"/>
      <c r="I273" s="235"/>
      <c r="J273" s="235"/>
      <c r="L273" s="54" t="str">
        <f t="shared" si="14"/>
        <v>111SAN FRANCISCO GOTERA</v>
      </c>
      <c r="M273" s="201">
        <v>111</v>
      </c>
      <c r="N273" s="201" t="s">
        <v>182</v>
      </c>
      <c r="O273" s="244" t="s">
        <v>217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111AHUACHAPAN</v>
      </c>
      <c r="B274" s="202">
        <v>111</v>
      </c>
      <c r="C274" s="201" t="s">
        <v>260</v>
      </c>
      <c r="D274" s="243" t="s">
        <v>217</v>
      </c>
      <c r="E274" s="235">
        <v>4.25</v>
      </c>
      <c r="F274" s="235">
        <v>4.25</v>
      </c>
      <c r="G274" s="235">
        <v>4.25</v>
      </c>
      <c r="H274" s="235"/>
      <c r="I274" s="235"/>
      <c r="J274" s="235"/>
      <c r="L274" s="54" t="str">
        <f t="shared" si="14"/>
        <v>111SONSONATE</v>
      </c>
      <c r="M274" s="202">
        <v>111</v>
      </c>
      <c r="N274" s="201" t="s">
        <v>175</v>
      </c>
      <c r="O274" s="244" t="s">
        <v>217</v>
      </c>
      <c r="P274" s="235">
        <v>4.2666666666666666</v>
      </c>
      <c r="Q274" s="235">
        <v>4.25</v>
      </c>
      <c r="R274" s="235">
        <v>4.3</v>
      </c>
      <c r="S274" s="235"/>
      <c r="T274" s="235"/>
      <c r="U274" s="235"/>
      <c r="W274" s="45"/>
    </row>
    <row r="275" spans="1:23" ht="15.75">
      <c r="A275" s="175" t="str">
        <f t="shared" si="12"/>
        <v>111LA UNION</v>
      </c>
      <c r="B275" s="201">
        <v>111</v>
      </c>
      <c r="C275" s="201" t="s">
        <v>261</v>
      </c>
      <c r="D275" s="243" t="s">
        <v>217</v>
      </c>
      <c r="E275" s="235">
        <v>4.5</v>
      </c>
      <c r="F275" s="235">
        <v>4</v>
      </c>
      <c r="G275" s="235">
        <v>5</v>
      </c>
      <c r="H275" s="235"/>
      <c r="I275" s="235"/>
      <c r="J275" s="235"/>
      <c r="L275" s="54" t="str">
        <f t="shared" si="14"/>
        <v>111USULUTAN</v>
      </c>
      <c r="M275" s="201">
        <v>111</v>
      </c>
      <c r="N275" s="201" t="s">
        <v>259</v>
      </c>
      <c r="O275" s="244" t="s">
        <v>217</v>
      </c>
      <c r="P275" s="235">
        <v>5</v>
      </c>
      <c r="Q275" s="235">
        <v>5</v>
      </c>
      <c r="R275" s="235">
        <v>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111ZACATECOLUCA</v>
      </c>
      <c r="B276" s="201">
        <v>111</v>
      </c>
      <c r="C276" s="201" t="s">
        <v>180</v>
      </c>
      <c r="D276" s="243" t="s">
        <v>217</v>
      </c>
      <c r="E276" s="235">
        <v>5</v>
      </c>
      <c r="F276" s="235">
        <v>5</v>
      </c>
      <c r="G276" s="235">
        <v>5</v>
      </c>
      <c r="H276" s="235"/>
      <c r="I276" s="235"/>
      <c r="J276" s="235"/>
      <c r="L276" s="54" t="str">
        <f t="shared" si="14"/>
        <v>112MERCADO CENTRAL</v>
      </c>
      <c r="M276" s="201">
        <v>112</v>
      </c>
      <c r="N276" s="201" t="s">
        <v>229</v>
      </c>
      <c r="O276" s="244" t="s">
        <v>218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 xml:space="preserve">112GERARDO BARRIOS </v>
      </c>
      <c r="B277" s="201">
        <v>112</v>
      </c>
      <c r="C277" s="201" t="s">
        <v>262</v>
      </c>
      <c r="D277" s="243" t="s">
        <v>218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112SAN FRANCISCO GOTERA</v>
      </c>
      <c r="M277" s="201">
        <v>112</v>
      </c>
      <c r="N277" s="201" t="s">
        <v>182</v>
      </c>
      <c r="O277" s="244" t="s">
        <v>218</v>
      </c>
      <c r="P277" s="235">
        <v>3.75</v>
      </c>
      <c r="Q277" s="235">
        <v>3.5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112MERCADO CENTRAL</v>
      </c>
      <c r="B278" s="202">
        <v>112</v>
      </c>
      <c r="C278" s="201" t="s">
        <v>229</v>
      </c>
      <c r="D278" s="243" t="s">
        <v>218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112SONSONATE</v>
      </c>
      <c r="M278" s="202">
        <v>112</v>
      </c>
      <c r="N278" s="201" t="s">
        <v>175</v>
      </c>
      <c r="O278" s="244" t="s">
        <v>218</v>
      </c>
      <c r="P278" s="235">
        <v>3.6666666666666665</v>
      </c>
      <c r="Q278" s="235">
        <v>3.5</v>
      </c>
      <c r="R278" s="235">
        <v>3.75</v>
      </c>
      <c r="S278" s="235"/>
      <c r="T278" s="235"/>
      <c r="U278" s="235"/>
      <c r="W278" s="45"/>
    </row>
    <row r="279" spans="1:23" ht="15.75">
      <c r="A279" s="175" t="str">
        <f t="shared" si="15"/>
        <v>112AHUACHAPAN</v>
      </c>
      <c r="B279" s="201">
        <v>112</v>
      </c>
      <c r="C279" s="201" t="s">
        <v>260</v>
      </c>
      <c r="D279" s="243" t="s">
        <v>218</v>
      </c>
      <c r="E279" s="235">
        <v>3.75</v>
      </c>
      <c r="F279" s="235">
        <v>3.75</v>
      </c>
      <c r="G279" s="235">
        <v>3.75</v>
      </c>
      <c r="H279" s="235"/>
      <c r="I279" s="235"/>
      <c r="J279" s="235"/>
      <c r="L279" s="54" t="str">
        <f t="shared" si="14"/>
        <v>112USULUTAN</v>
      </c>
      <c r="M279" s="201">
        <v>112</v>
      </c>
      <c r="N279" s="201" t="s">
        <v>259</v>
      </c>
      <c r="O279" s="244" t="s">
        <v>218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112LA UNION</v>
      </c>
      <c r="B280" s="201">
        <v>112</v>
      </c>
      <c r="C280" s="201" t="s">
        <v>261</v>
      </c>
      <c r="D280" s="243" t="s">
        <v>218</v>
      </c>
      <c r="E280" s="235">
        <v>3.5</v>
      </c>
      <c r="F280" s="235">
        <v>3.5</v>
      </c>
      <c r="G280" s="235">
        <v>3.5</v>
      </c>
      <c r="H280" s="235"/>
      <c r="I280" s="235"/>
      <c r="J280" s="235"/>
      <c r="L280" s="54" t="str">
        <f t="shared" si="14"/>
        <v>113MERCADO CENTRAL</v>
      </c>
      <c r="M280" s="201">
        <v>113</v>
      </c>
      <c r="N280" s="201" t="s">
        <v>229</v>
      </c>
      <c r="O280" s="244" t="s">
        <v>219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112ZACATECOLUCA</v>
      </c>
      <c r="B281" s="201">
        <v>112</v>
      </c>
      <c r="C281" s="201" t="s">
        <v>180</v>
      </c>
      <c r="D281" s="243" t="s">
        <v>218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113SAN FRANCISCO GOTERA</v>
      </c>
      <c r="M281" s="201">
        <v>113</v>
      </c>
      <c r="N281" s="201" t="s">
        <v>182</v>
      </c>
      <c r="O281" s="244" t="s">
        <v>219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 xml:space="preserve">113GERARDO BARRIOS </v>
      </c>
      <c r="B282" s="202">
        <v>113</v>
      </c>
      <c r="C282" s="201" t="s">
        <v>262</v>
      </c>
      <c r="D282" s="243" t="s">
        <v>219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113SONSONATE</v>
      </c>
      <c r="M282" s="202">
        <v>113</v>
      </c>
      <c r="N282" s="201" t="s">
        <v>175</v>
      </c>
      <c r="O282" s="244" t="s">
        <v>219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113MERCADO CENTRAL</v>
      </c>
      <c r="B283" s="201">
        <v>113</v>
      </c>
      <c r="C283" s="201" t="s">
        <v>229</v>
      </c>
      <c r="D283" s="243" t="s">
        <v>219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113USULUTAN</v>
      </c>
      <c r="M283" s="201">
        <v>113</v>
      </c>
      <c r="N283" s="201" t="s">
        <v>259</v>
      </c>
      <c r="O283" s="244" t="s">
        <v>219</v>
      </c>
      <c r="P283" s="235">
        <v>4.5</v>
      </c>
      <c r="Q283" s="235">
        <v>4.5</v>
      </c>
      <c r="R283" s="235">
        <v>4.5</v>
      </c>
      <c r="S283" s="235"/>
      <c r="T283" s="235"/>
      <c r="U283" s="235"/>
      <c r="W283" s="45"/>
    </row>
    <row r="284" spans="1:23" ht="15.75">
      <c r="A284" s="175" t="str">
        <f t="shared" si="15"/>
        <v>113AHUACHAPAN</v>
      </c>
      <c r="B284" s="201">
        <v>113</v>
      </c>
      <c r="C284" s="201" t="s">
        <v>260</v>
      </c>
      <c r="D284" s="243" t="s">
        <v>219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114MERCADO CENTRAL</v>
      </c>
      <c r="M284" s="201">
        <v>114</v>
      </c>
      <c r="N284" s="201" t="s">
        <v>229</v>
      </c>
      <c r="O284" s="244" t="s">
        <v>220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113LA UNION</v>
      </c>
      <c r="B285" s="202">
        <v>113</v>
      </c>
      <c r="C285" s="201" t="s">
        <v>261</v>
      </c>
      <c r="D285" s="243" t="s">
        <v>219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114SAN FRANCISCO GOTERA</v>
      </c>
      <c r="M285" s="202">
        <v>114</v>
      </c>
      <c r="N285" s="201" t="s">
        <v>182</v>
      </c>
      <c r="O285" s="244" t="s">
        <v>220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113ZACATECOLUCA</v>
      </c>
      <c r="B286" s="201">
        <v>113</v>
      </c>
      <c r="C286" s="201" t="s">
        <v>180</v>
      </c>
      <c r="D286" s="243" t="s">
        <v>219</v>
      </c>
      <c r="E286" s="235">
        <v>4.5</v>
      </c>
      <c r="F286" s="235">
        <v>4.5</v>
      </c>
      <c r="G286" s="235">
        <v>4.5</v>
      </c>
      <c r="H286" s="235"/>
      <c r="I286" s="235"/>
      <c r="J286" s="235"/>
      <c r="L286" s="54" t="str">
        <f t="shared" si="14"/>
        <v>114SONSONATE</v>
      </c>
      <c r="M286" s="201">
        <v>114</v>
      </c>
      <c r="N286" s="201" t="s">
        <v>175</v>
      </c>
      <c r="O286" s="244" t="s">
        <v>220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 xml:space="preserve">114GERARDO BARRIOS </v>
      </c>
      <c r="B287" s="201">
        <v>114</v>
      </c>
      <c r="C287" s="201" t="s">
        <v>262</v>
      </c>
      <c r="D287" s="243" t="s">
        <v>220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114USULUTAN</v>
      </c>
      <c r="M287" s="201">
        <v>114</v>
      </c>
      <c r="N287" s="201" t="s">
        <v>259</v>
      </c>
      <c r="O287" s="244" t="s">
        <v>220</v>
      </c>
      <c r="P287" s="235">
        <v>4.5</v>
      </c>
      <c r="Q287" s="235">
        <v>4.5</v>
      </c>
      <c r="R287" s="235">
        <v>4.5</v>
      </c>
      <c r="S287" s="235"/>
      <c r="T287" s="235"/>
      <c r="U287" s="235"/>
      <c r="W287" s="45"/>
    </row>
    <row r="288" spans="1:23" ht="15.75">
      <c r="A288" s="175" t="str">
        <f t="shared" si="15"/>
        <v>114MERCADO CENTRAL</v>
      </c>
      <c r="B288" s="201">
        <v>114</v>
      </c>
      <c r="C288" s="201" t="s">
        <v>229</v>
      </c>
      <c r="D288" s="243" t="s">
        <v>220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115MERCADO CENTRAL</v>
      </c>
      <c r="M288" s="201">
        <v>115</v>
      </c>
      <c r="N288" s="201" t="s">
        <v>229</v>
      </c>
      <c r="O288" s="244" t="s">
        <v>221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114AHUACHAPAN</v>
      </c>
      <c r="B289" s="201">
        <v>114</v>
      </c>
      <c r="C289" s="201" t="s">
        <v>260</v>
      </c>
      <c r="D289" s="243" t="s">
        <v>220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115SAN FRANCISCO GOTERA</v>
      </c>
      <c r="M289" s="201">
        <v>115</v>
      </c>
      <c r="N289" s="201" t="s">
        <v>182</v>
      </c>
      <c r="O289" s="244" t="s">
        <v>221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114LA UNION</v>
      </c>
      <c r="B290" s="202">
        <v>114</v>
      </c>
      <c r="C290" s="201" t="s">
        <v>261</v>
      </c>
      <c r="D290" s="243" t="s">
        <v>220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115SONSONATE</v>
      </c>
      <c r="M290" s="202">
        <v>115</v>
      </c>
      <c r="N290" s="201" t="s">
        <v>175</v>
      </c>
      <c r="O290" s="244" t="s">
        <v>221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114ZACATECOLUCA</v>
      </c>
      <c r="B291" s="201">
        <v>114</v>
      </c>
      <c r="C291" s="201" t="s">
        <v>180</v>
      </c>
      <c r="D291" s="243" t="s">
        <v>220</v>
      </c>
      <c r="E291" s="235">
        <v>4.5</v>
      </c>
      <c r="F291" s="235">
        <v>4.5</v>
      </c>
      <c r="G291" s="235">
        <v>4.5</v>
      </c>
      <c r="H291" s="235"/>
      <c r="I291" s="235"/>
      <c r="J291" s="235"/>
      <c r="L291" s="54" t="str">
        <f t="shared" si="14"/>
        <v>115USULUTAN</v>
      </c>
      <c r="M291" s="201">
        <v>115</v>
      </c>
      <c r="N291" s="201" t="s">
        <v>259</v>
      </c>
      <c r="O291" s="244" t="s">
        <v>221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 xml:space="preserve">115GERARDO BARRIOS </v>
      </c>
      <c r="B292" s="202">
        <v>115</v>
      </c>
      <c r="C292" s="201" t="s">
        <v>262</v>
      </c>
      <c r="D292" s="243" t="s">
        <v>221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116MERCADO CENTRAL</v>
      </c>
      <c r="M292" s="202">
        <v>116</v>
      </c>
      <c r="N292" s="201" t="s">
        <v>229</v>
      </c>
      <c r="O292" s="244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115MERCADO CENTRAL</v>
      </c>
      <c r="B293" s="201">
        <v>115</v>
      </c>
      <c r="C293" s="201" t="s">
        <v>229</v>
      </c>
      <c r="D293" s="243" t="s">
        <v>221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116SAN FRANCISCO GOTERA</v>
      </c>
      <c r="M293" s="201">
        <v>116</v>
      </c>
      <c r="N293" s="201" t="s">
        <v>182</v>
      </c>
      <c r="O293" s="244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115AHUACHAPAN</v>
      </c>
      <c r="B294" s="202">
        <v>115</v>
      </c>
      <c r="C294" s="201" t="s">
        <v>260</v>
      </c>
      <c r="D294" s="243" t="s">
        <v>221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116SONSONATE</v>
      </c>
      <c r="M294" s="202">
        <v>116</v>
      </c>
      <c r="N294" s="201" t="s">
        <v>175</v>
      </c>
      <c r="O294" s="244" t="s">
        <v>222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115LA UNION</v>
      </c>
      <c r="B295" s="201">
        <v>115</v>
      </c>
      <c r="C295" s="201" t="s">
        <v>261</v>
      </c>
      <c r="D295" s="243" t="s">
        <v>221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116USULUTAN</v>
      </c>
      <c r="M295" s="201">
        <v>116</v>
      </c>
      <c r="N295" s="201" t="s">
        <v>259</v>
      </c>
      <c r="O295" s="244" t="s">
        <v>222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115ZACATECOLUCA</v>
      </c>
      <c r="B296" s="201">
        <v>115</v>
      </c>
      <c r="C296" s="201" t="s">
        <v>180</v>
      </c>
      <c r="D296" s="243" t="s">
        <v>221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119MERCADO CENTRAL</v>
      </c>
      <c r="M296" s="201">
        <v>119</v>
      </c>
      <c r="N296" s="201" t="s">
        <v>229</v>
      </c>
      <c r="O296" s="244" t="s">
        <v>144</v>
      </c>
      <c r="P296" s="235">
        <v>5.5</v>
      </c>
      <c r="Q296" s="235">
        <v>5</v>
      </c>
      <c r="R296" s="235">
        <v>6</v>
      </c>
      <c r="S296" s="235"/>
      <c r="T296" s="235"/>
      <c r="U296" s="235"/>
      <c r="W296" s="45"/>
    </row>
    <row r="297" spans="1:23" ht="15.75">
      <c r="A297" s="175" t="str">
        <f t="shared" si="15"/>
        <v>116AHUACHAPAN</v>
      </c>
      <c r="B297" s="201">
        <v>116</v>
      </c>
      <c r="C297" s="201" t="s">
        <v>260</v>
      </c>
      <c r="D297" s="243" t="s">
        <v>222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119SAN FRANCISCO GOTERA</v>
      </c>
      <c r="M297" s="201">
        <v>119</v>
      </c>
      <c r="N297" s="201" t="s">
        <v>182</v>
      </c>
      <c r="O297" s="244" t="s">
        <v>144</v>
      </c>
      <c r="P297" s="235">
        <v>6.333333333333333</v>
      </c>
      <c r="Q297" s="235">
        <v>6</v>
      </c>
      <c r="R297" s="235">
        <v>6.5</v>
      </c>
      <c r="S297" s="235"/>
      <c r="T297" s="235"/>
      <c r="U297" s="235"/>
      <c r="W297" s="45"/>
    </row>
    <row r="298" spans="1:23" ht="15.75">
      <c r="A298" s="175" t="str">
        <f t="shared" si="15"/>
        <v>116LA UNION</v>
      </c>
      <c r="B298" s="201">
        <v>116</v>
      </c>
      <c r="C298" s="201" t="s">
        <v>261</v>
      </c>
      <c r="D298" s="243" t="s">
        <v>222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119SONSONATE</v>
      </c>
      <c r="M298" s="201">
        <v>119</v>
      </c>
      <c r="N298" s="201" t="s">
        <v>175</v>
      </c>
      <c r="O298" s="244" t="s">
        <v>144</v>
      </c>
      <c r="P298" s="235">
        <v>5</v>
      </c>
      <c r="Q298" s="235">
        <v>5</v>
      </c>
      <c r="R298" s="235">
        <v>5</v>
      </c>
      <c r="S298" s="235"/>
      <c r="T298" s="235"/>
      <c r="U298" s="235"/>
      <c r="W298" s="45"/>
    </row>
    <row r="299" spans="1:23" ht="15.75">
      <c r="A299" s="175" t="str">
        <f t="shared" si="15"/>
        <v>116ZACATECOLUCA</v>
      </c>
      <c r="B299" s="202">
        <v>116</v>
      </c>
      <c r="C299" s="201" t="s">
        <v>180</v>
      </c>
      <c r="D299" s="243" t="s">
        <v>222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119USULUTAN</v>
      </c>
      <c r="M299" s="202">
        <v>119</v>
      </c>
      <c r="N299" s="201" t="s">
        <v>259</v>
      </c>
      <c r="O299" s="244" t="s">
        <v>144</v>
      </c>
      <c r="P299" s="235">
        <v>6</v>
      </c>
      <c r="Q299" s="235">
        <v>6</v>
      </c>
      <c r="R299" s="235">
        <v>6</v>
      </c>
      <c r="S299" s="235"/>
      <c r="T299" s="235"/>
      <c r="U299" s="235"/>
      <c r="W299" s="45"/>
    </row>
    <row r="300" spans="1:23" ht="15.75">
      <c r="A300" s="175" t="str">
        <f t="shared" si="15"/>
        <v xml:space="preserve">119GERARDO BARRIOS </v>
      </c>
      <c r="B300" s="201">
        <v>119</v>
      </c>
      <c r="C300" s="201" t="s">
        <v>262</v>
      </c>
      <c r="D300" s="243" t="s">
        <v>144</v>
      </c>
      <c r="E300" s="235">
        <v>6</v>
      </c>
      <c r="F300" s="235">
        <v>6</v>
      </c>
      <c r="G300" s="235">
        <v>6</v>
      </c>
      <c r="H300" s="235"/>
      <c r="I300" s="235"/>
      <c r="J300" s="235"/>
      <c r="L300" s="54" t="str">
        <f t="shared" si="14"/>
        <v>120MERCADO CENTRAL</v>
      </c>
      <c r="M300" s="201">
        <v>120</v>
      </c>
      <c r="N300" s="201" t="s">
        <v>229</v>
      </c>
      <c r="O300" s="244" t="s">
        <v>145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119MERCADO CENTRAL</v>
      </c>
      <c r="B301" s="201">
        <v>119</v>
      </c>
      <c r="C301" s="201" t="s">
        <v>229</v>
      </c>
      <c r="D301" s="243" t="s">
        <v>144</v>
      </c>
      <c r="E301" s="235">
        <v>5</v>
      </c>
      <c r="F301" s="235">
        <v>5</v>
      </c>
      <c r="G301" s="235">
        <v>5</v>
      </c>
      <c r="H301" s="235"/>
      <c r="I301" s="235"/>
      <c r="J301" s="235"/>
      <c r="L301" s="54" t="str">
        <f t="shared" si="14"/>
        <v>120SAN FRANCISCO GOTERA</v>
      </c>
      <c r="M301" s="201">
        <v>120</v>
      </c>
      <c r="N301" s="201" t="s">
        <v>182</v>
      </c>
      <c r="O301" s="244" t="s">
        <v>145</v>
      </c>
      <c r="P301" s="235">
        <v>3.5</v>
      </c>
      <c r="Q301" s="235">
        <v>3.5</v>
      </c>
      <c r="R301" s="235">
        <v>3.5</v>
      </c>
      <c r="S301" s="235"/>
      <c r="T301" s="235"/>
      <c r="U301" s="235"/>
      <c r="W301" s="45"/>
    </row>
    <row r="302" spans="1:23" ht="15.75">
      <c r="A302" s="175" t="str">
        <f t="shared" si="15"/>
        <v>119LA UNION</v>
      </c>
      <c r="B302" s="201">
        <v>119</v>
      </c>
      <c r="C302" s="201" t="s">
        <v>261</v>
      </c>
      <c r="D302" s="243" t="s">
        <v>144</v>
      </c>
      <c r="E302" s="235">
        <v>5.75</v>
      </c>
      <c r="F302" s="235">
        <v>5</v>
      </c>
      <c r="G302" s="235">
        <v>6.5</v>
      </c>
      <c r="H302" s="235"/>
      <c r="I302" s="235"/>
      <c r="J302" s="235"/>
      <c r="L302" s="54" t="str">
        <f t="shared" si="14"/>
        <v>120SONSONATE</v>
      </c>
      <c r="M302" s="201">
        <v>120</v>
      </c>
      <c r="N302" s="201" t="s">
        <v>175</v>
      </c>
      <c r="O302" s="244" t="s">
        <v>145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119ZACATECOLUCA</v>
      </c>
      <c r="B303" s="201">
        <v>119</v>
      </c>
      <c r="C303" s="201" t="s">
        <v>180</v>
      </c>
      <c r="D303" s="243" t="s">
        <v>144</v>
      </c>
      <c r="E303" s="235">
        <v>6</v>
      </c>
      <c r="F303" s="235">
        <v>6</v>
      </c>
      <c r="G303" s="235">
        <v>6</v>
      </c>
      <c r="H303" s="235"/>
      <c r="I303" s="235"/>
      <c r="J303" s="235"/>
      <c r="L303" s="54" t="str">
        <f t="shared" si="14"/>
        <v>120USULUTAN</v>
      </c>
      <c r="M303" s="201">
        <v>120</v>
      </c>
      <c r="N303" s="201" t="s">
        <v>259</v>
      </c>
      <c r="O303" s="244" t="s">
        <v>145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 xml:space="preserve">120GERARDO BARRIOS </v>
      </c>
      <c r="B304" s="202">
        <v>120</v>
      </c>
      <c r="C304" s="201" t="s">
        <v>262</v>
      </c>
      <c r="D304" s="243" t="s">
        <v>145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>121MERCADO CENTRAL</v>
      </c>
      <c r="M304" s="202">
        <v>121</v>
      </c>
      <c r="N304" s="201" t="s">
        <v>229</v>
      </c>
      <c r="O304" s="244" t="s">
        <v>146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120MERCADO CENTRAL</v>
      </c>
      <c r="B305" s="201">
        <v>120</v>
      </c>
      <c r="C305" s="201" t="s">
        <v>229</v>
      </c>
      <c r="D305" s="243" t="s">
        <v>145</v>
      </c>
      <c r="E305" s="235">
        <v>3</v>
      </c>
      <c r="F305" s="235">
        <v>3</v>
      </c>
      <c r="G305" s="235">
        <v>3</v>
      </c>
      <c r="H305" s="235"/>
      <c r="I305" s="235"/>
      <c r="J305" s="235"/>
      <c r="L305" s="54" t="str">
        <f t="shared" si="14"/>
        <v>121SAN FRANCISCO GOTERA</v>
      </c>
      <c r="M305" s="201">
        <v>121</v>
      </c>
      <c r="N305" s="201" t="s">
        <v>182</v>
      </c>
      <c r="O305" s="244" t="s">
        <v>146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120LA UNION</v>
      </c>
      <c r="B306" s="201">
        <v>120</v>
      </c>
      <c r="C306" s="201" t="s">
        <v>261</v>
      </c>
      <c r="D306" s="243" t="s">
        <v>145</v>
      </c>
      <c r="E306" s="235">
        <v>3.5</v>
      </c>
      <c r="F306" s="235">
        <v>3.5</v>
      </c>
      <c r="G306" s="235">
        <v>3.5</v>
      </c>
      <c r="H306" s="235"/>
      <c r="I306" s="235"/>
      <c r="J306" s="235"/>
      <c r="L306" s="54" t="str">
        <f t="shared" si="14"/>
        <v>121SONSONATE</v>
      </c>
      <c r="M306" s="201">
        <v>121</v>
      </c>
      <c r="N306" s="201" t="s">
        <v>175</v>
      </c>
      <c r="O306" s="244" t="s">
        <v>146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120ZACATECOLUCA</v>
      </c>
      <c r="B307" s="201">
        <v>120</v>
      </c>
      <c r="C307" s="201" t="s">
        <v>180</v>
      </c>
      <c r="D307" s="243" t="s">
        <v>145</v>
      </c>
      <c r="E307" s="235">
        <v>3.5</v>
      </c>
      <c r="F307" s="235">
        <v>3.5</v>
      </c>
      <c r="G307" s="235">
        <v>3.5</v>
      </c>
      <c r="H307" s="235"/>
      <c r="I307" s="235"/>
      <c r="J307" s="235"/>
      <c r="L307" s="54" t="str">
        <f t="shared" si="14"/>
        <v>121USULUTAN</v>
      </c>
      <c r="M307" s="201">
        <v>121</v>
      </c>
      <c r="N307" s="201" t="s">
        <v>259</v>
      </c>
      <c r="O307" s="244" t="s">
        <v>146</v>
      </c>
      <c r="P307" s="235">
        <v>3.5</v>
      </c>
      <c r="Q307" s="235">
        <v>3.5</v>
      </c>
      <c r="R307" s="235">
        <v>3.5</v>
      </c>
      <c r="S307" s="235"/>
      <c r="T307" s="235"/>
      <c r="U307" s="235"/>
      <c r="W307" s="45"/>
    </row>
    <row r="308" spans="1:23" ht="15.75">
      <c r="A308" s="175" t="str">
        <f t="shared" si="15"/>
        <v xml:space="preserve">121GERARDO BARRIOS </v>
      </c>
      <c r="B308" s="201">
        <v>121</v>
      </c>
      <c r="C308" s="201" t="s">
        <v>262</v>
      </c>
      <c r="D308" s="243" t="s">
        <v>146</v>
      </c>
      <c r="E308" s="235">
        <v>3</v>
      </c>
      <c r="F308" s="235">
        <v>3</v>
      </c>
      <c r="G308" s="235">
        <v>3</v>
      </c>
      <c r="H308" s="235"/>
      <c r="I308" s="235"/>
      <c r="J308" s="235"/>
      <c r="L308" s="54" t="str">
        <f t="shared" si="14"/>
        <v>122MERCADO CENTRAL</v>
      </c>
      <c r="M308" s="201">
        <v>122</v>
      </c>
      <c r="N308" s="201" t="s">
        <v>229</v>
      </c>
      <c r="O308" s="244" t="s">
        <v>155</v>
      </c>
      <c r="P308" s="235">
        <v>2.6500000000000004</v>
      </c>
      <c r="Q308" s="235">
        <v>2.6</v>
      </c>
      <c r="R308" s="235">
        <v>2.7</v>
      </c>
      <c r="S308" s="235"/>
      <c r="T308" s="235"/>
      <c r="U308" s="235"/>
      <c r="W308" s="45"/>
    </row>
    <row r="309" spans="1:23" ht="15.75">
      <c r="A309" s="175" t="str">
        <f t="shared" si="15"/>
        <v>121MERCADO CENTRAL</v>
      </c>
      <c r="B309" s="202">
        <v>121</v>
      </c>
      <c r="C309" s="201" t="s">
        <v>229</v>
      </c>
      <c r="D309" s="243" t="s">
        <v>146</v>
      </c>
      <c r="E309" s="235">
        <v>3</v>
      </c>
      <c r="F309" s="235">
        <v>3</v>
      </c>
      <c r="G309" s="235">
        <v>3</v>
      </c>
      <c r="H309" s="235"/>
      <c r="I309" s="235"/>
      <c r="J309" s="235"/>
      <c r="L309" s="54" t="str">
        <f t="shared" si="14"/>
        <v>122SAN FRANCISCO GOTERA</v>
      </c>
      <c r="M309" s="202">
        <v>122</v>
      </c>
      <c r="N309" s="201" t="s">
        <v>182</v>
      </c>
      <c r="O309" s="244" t="s">
        <v>155</v>
      </c>
      <c r="P309" s="235">
        <v>3.5</v>
      </c>
      <c r="Q309" s="235">
        <v>3.5</v>
      </c>
      <c r="R309" s="235">
        <v>3.5</v>
      </c>
      <c r="S309" s="235"/>
      <c r="T309" s="235"/>
      <c r="U309" s="235"/>
      <c r="W309" s="45"/>
    </row>
    <row r="310" spans="1:23" ht="15.75">
      <c r="A310" s="175" t="str">
        <f t="shared" si="15"/>
        <v>121LA UNION</v>
      </c>
      <c r="B310" s="201">
        <v>121</v>
      </c>
      <c r="C310" s="201" t="s">
        <v>261</v>
      </c>
      <c r="D310" s="243" t="s">
        <v>146</v>
      </c>
      <c r="E310" s="235">
        <v>3.5</v>
      </c>
      <c r="F310" s="235">
        <v>3.5</v>
      </c>
      <c r="G310" s="235">
        <v>3.5</v>
      </c>
      <c r="H310" s="235"/>
      <c r="I310" s="235"/>
      <c r="J310" s="235"/>
      <c r="L310" s="54" t="str">
        <f t="shared" si="14"/>
        <v>122SONSONATE</v>
      </c>
      <c r="M310" s="201">
        <v>122</v>
      </c>
      <c r="N310" s="201" t="s">
        <v>175</v>
      </c>
      <c r="O310" s="244" t="s">
        <v>155</v>
      </c>
      <c r="P310" s="235">
        <v>3</v>
      </c>
      <c r="Q310" s="235">
        <v>3</v>
      </c>
      <c r="R310" s="235">
        <v>3</v>
      </c>
      <c r="S310" s="235"/>
      <c r="T310" s="235"/>
      <c r="U310" s="235"/>
      <c r="W310" s="45"/>
    </row>
    <row r="311" spans="1:23" ht="15.75">
      <c r="A311" s="175" t="str">
        <f t="shared" si="15"/>
        <v>121ZACATECOLUCA</v>
      </c>
      <c r="B311" s="201">
        <v>121</v>
      </c>
      <c r="C311" s="201" t="s">
        <v>180</v>
      </c>
      <c r="D311" s="243" t="s">
        <v>146</v>
      </c>
      <c r="E311" s="235">
        <v>3.5</v>
      </c>
      <c r="F311" s="235">
        <v>3.5</v>
      </c>
      <c r="G311" s="235">
        <v>3.5</v>
      </c>
      <c r="H311" s="235"/>
      <c r="I311" s="235"/>
      <c r="J311" s="235"/>
      <c r="L311" s="54" t="str">
        <f t="shared" si="14"/>
        <v>122USULUTAN</v>
      </c>
      <c r="M311" s="201">
        <v>122</v>
      </c>
      <c r="N311" s="201" t="s">
        <v>259</v>
      </c>
      <c r="O311" s="244" t="s">
        <v>155</v>
      </c>
      <c r="P311" s="235">
        <v>3.5</v>
      </c>
      <c r="Q311" s="235">
        <v>3.5</v>
      </c>
      <c r="R311" s="235">
        <v>3.5</v>
      </c>
      <c r="S311" s="235"/>
      <c r="T311" s="235"/>
      <c r="U311" s="235"/>
      <c r="W311" s="45"/>
    </row>
    <row r="312" spans="1:23" ht="15.75">
      <c r="A312" s="175" t="str">
        <f t="shared" si="15"/>
        <v xml:space="preserve">122GERARDO BARRIOS </v>
      </c>
      <c r="B312" s="201">
        <v>122</v>
      </c>
      <c r="C312" s="201" t="s">
        <v>262</v>
      </c>
      <c r="D312" s="243" t="s">
        <v>155</v>
      </c>
      <c r="E312" s="235">
        <v>2.7</v>
      </c>
      <c r="F312" s="235">
        <v>2.7</v>
      </c>
      <c r="G312" s="235">
        <v>2.7</v>
      </c>
      <c r="H312" s="235"/>
      <c r="I312" s="235"/>
      <c r="J312" s="235"/>
      <c r="L312" s="54" t="str">
        <f t="shared" si="14"/>
        <v>123MERCADO CENTRAL</v>
      </c>
      <c r="M312" s="201">
        <v>123</v>
      </c>
      <c r="N312" s="201" t="s">
        <v>229</v>
      </c>
      <c r="O312" s="244" t="s">
        <v>289</v>
      </c>
      <c r="P312" s="235">
        <v>1.5</v>
      </c>
      <c r="Q312" s="235">
        <v>1.5</v>
      </c>
      <c r="R312" s="235">
        <v>1.5</v>
      </c>
      <c r="S312" s="235"/>
      <c r="T312" s="235"/>
      <c r="U312" s="235"/>
      <c r="W312" s="45"/>
    </row>
    <row r="313" spans="1:23" ht="15.75">
      <c r="A313" s="175" t="str">
        <f t="shared" si="15"/>
        <v>122MERCADO CENTRAL</v>
      </c>
      <c r="B313" s="201">
        <v>122</v>
      </c>
      <c r="C313" s="201" t="s">
        <v>229</v>
      </c>
      <c r="D313" s="243" t="s">
        <v>155</v>
      </c>
      <c r="E313" s="235">
        <v>2.6</v>
      </c>
      <c r="F313" s="235">
        <v>2.6</v>
      </c>
      <c r="G313" s="235">
        <v>2.6</v>
      </c>
      <c r="H313" s="235"/>
      <c r="I313" s="235"/>
      <c r="J313" s="235"/>
      <c r="L313" s="54" t="str">
        <f t="shared" si="14"/>
        <v>124MERCADO CENTRAL</v>
      </c>
      <c r="M313" s="201">
        <v>124</v>
      </c>
      <c r="N313" s="201" t="s">
        <v>229</v>
      </c>
      <c r="O313" s="244" t="s">
        <v>147</v>
      </c>
      <c r="P313" s="235">
        <v>1.325</v>
      </c>
      <c r="Q313" s="235">
        <v>1.3</v>
      </c>
      <c r="R313" s="235">
        <v>1.35</v>
      </c>
      <c r="S313" s="235"/>
      <c r="T313" s="235"/>
      <c r="U313" s="235"/>
      <c r="W313" s="45"/>
    </row>
    <row r="314" spans="1:23" ht="15.75">
      <c r="A314" s="175" t="str">
        <f t="shared" si="15"/>
        <v>122LA UNION</v>
      </c>
      <c r="B314" s="202">
        <v>122</v>
      </c>
      <c r="C314" s="201" t="s">
        <v>261</v>
      </c>
      <c r="D314" s="243" t="s">
        <v>155</v>
      </c>
      <c r="E314" s="235">
        <v>3.5</v>
      </c>
      <c r="F314" s="235">
        <v>3.5</v>
      </c>
      <c r="G314" s="235">
        <v>3.5</v>
      </c>
      <c r="H314" s="235"/>
      <c r="I314" s="235"/>
      <c r="J314" s="235"/>
      <c r="L314" s="54" t="str">
        <f t="shared" si="14"/>
        <v>124SAN FRANCISCO GOTERA</v>
      </c>
      <c r="M314" s="202">
        <v>124</v>
      </c>
      <c r="N314" s="201" t="s">
        <v>182</v>
      </c>
      <c r="O314" s="244" t="s">
        <v>147</v>
      </c>
      <c r="P314" s="235">
        <v>1.3375000000000001</v>
      </c>
      <c r="Q314" s="235">
        <v>1.3</v>
      </c>
      <c r="R314" s="235">
        <v>1.4</v>
      </c>
      <c r="S314" s="235"/>
      <c r="T314" s="235"/>
      <c r="U314" s="235"/>
      <c r="W314" s="45"/>
    </row>
    <row r="315" spans="1:23" ht="15.75">
      <c r="A315" s="175" t="str">
        <f t="shared" si="15"/>
        <v>122ZACATECOLUCA</v>
      </c>
      <c r="B315" s="201">
        <v>122</v>
      </c>
      <c r="C315" s="201" t="s">
        <v>180</v>
      </c>
      <c r="D315" s="243" t="s">
        <v>155</v>
      </c>
      <c r="E315" s="235">
        <v>3.5</v>
      </c>
      <c r="F315" s="235">
        <v>3.5</v>
      </c>
      <c r="G315" s="235">
        <v>3.5</v>
      </c>
      <c r="H315" s="235"/>
      <c r="I315" s="235"/>
      <c r="J315" s="235"/>
      <c r="L315" s="54" t="str">
        <f t="shared" si="14"/>
        <v>124SONSONATE</v>
      </c>
      <c r="M315" s="201">
        <v>124</v>
      </c>
      <c r="N315" s="201" t="s">
        <v>175</v>
      </c>
      <c r="O315" s="244" t="s">
        <v>147</v>
      </c>
      <c r="P315" s="235">
        <v>1.3</v>
      </c>
      <c r="Q315" s="235">
        <v>1.3</v>
      </c>
      <c r="R315" s="235">
        <v>1.3</v>
      </c>
      <c r="S315" s="235"/>
      <c r="T315" s="235"/>
      <c r="U315" s="235"/>
      <c r="W315" s="45"/>
    </row>
    <row r="316" spans="1:23" ht="15.75">
      <c r="A316" s="175" t="str">
        <f t="shared" si="15"/>
        <v>123MERCADO CENTRAL</v>
      </c>
      <c r="B316" s="201">
        <v>123</v>
      </c>
      <c r="C316" s="201" t="s">
        <v>229</v>
      </c>
      <c r="D316" s="243" t="s">
        <v>289</v>
      </c>
      <c r="E316" s="235">
        <v>1.5</v>
      </c>
      <c r="F316" s="235">
        <v>1.5</v>
      </c>
      <c r="G316" s="235">
        <v>1.5</v>
      </c>
      <c r="H316" s="235"/>
      <c r="I316" s="235"/>
      <c r="J316" s="235"/>
      <c r="L316" s="54" t="str">
        <f t="shared" si="14"/>
        <v>124USULUTAN</v>
      </c>
      <c r="M316" s="201">
        <v>124</v>
      </c>
      <c r="N316" s="201" t="s">
        <v>259</v>
      </c>
      <c r="O316" s="244" t="s">
        <v>147</v>
      </c>
      <c r="P316" s="235">
        <v>1.32</v>
      </c>
      <c r="Q316" s="235">
        <v>1.2</v>
      </c>
      <c r="R316" s="235">
        <v>1.45</v>
      </c>
      <c r="S316" s="235"/>
      <c r="T316" s="235"/>
      <c r="U316" s="235"/>
      <c r="W316" s="45"/>
    </row>
    <row r="317" spans="1:23" ht="15.75">
      <c r="A317" s="175" t="str">
        <f t="shared" si="15"/>
        <v>124MERCADO CENTRAL</v>
      </c>
      <c r="B317" s="201">
        <v>124</v>
      </c>
      <c r="C317" s="201" t="s">
        <v>229</v>
      </c>
      <c r="D317" s="243" t="s">
        <v>147</v>
      </c>
      <c r="E317" s="235">
        <v>1.3333333333333333</v>
      </c>
      <c r="F317" s="235">
        <v>1.3</v>
      </c>
      <c r="G317" s="235">
        <v>1.35</v>
      </c>
      <c r="H317" s="235"/>
      <c r="I317" s="235"/>
      <c r="J317" s="235"/>
      <c r="L317" s="54" t="str">
        <f t="shared" si="14"/>
        <v>125MERCADO CENTRAL</v>
      </c>
      <c r="M317" s="201">
        <v>125</v>
      </c>
      <c r="N317" s="201" t="s">
        <v>229</v>
      </c>
      <c r="O317" s="244" t="s">
        <v>148</v>
      </c>
      <c r="P317" s="235">
        <v>1.75</v>
      </c>
      <c r="Q317" s="235">
        <v>1.75</v>
      </c>
      <c r="R317" s="235">
        <v>1.75</v>
      </c>
      <c r="S317" s="235"/>
      <c r="T317" s="235"/>
      <c r="U317" s="235"/>
      <c r="W317" s="45"/>
    </row>
    <row r="318" spans="1:23" ht="15.75">
      <c r="A318" s="175" t="str">
        <f t="shared" si="15"/>
        <v>124AHUACHAPAN</v>
      </c>
      <c r="B318" s="201">
        <v>124</v>
      </c>
      <c r="C318" s="201" t="s">
        <v>260</v>
      </c>
      <c r="D318" s="243" t="s">
        <v>147</v>
      </c>
      <c r="E318" s="235">
        <v>1.3333333333333333</v>
      </c>
      <c r="F318" s="235">
        <v>1.3</v>
      </c>
      <c r="G318" s="235">
        <v>1.4</v>
      </c>
      <c r="H318" s="235"/>
      <c r="I318" s="235"/>
      <c r="J318" s="235"/>
      <c r="L318" s="54" t="str">
        <f t="shared" si="14"/>
        <v>125SAN FRANCISCO GOTERA</v>
      </c>
      <c r="M318" s="201">
        <v>125</v>
      </c>
      <c r="N318" s="201" t="s">
        <v>182</v>
      </c>
      <c r="O318" s="244" t="s">
        <v>148</v>
      </c>
      <c r="P318" s="235">
        <v>2.125</v>
      </c>
      <c r="Q318" s="235">
        <v>2</v>
      </c>
      <c r="R318" s="235">
        <v>2.25</v>
      </c>
      <c r="S318" s="235"/>
      <c r="T318" s="235"/>
      <c r="U318" s="235"/>
      <c r="W318" s="45"/>
    </row>
    <row r="319" spans="1:23" ht="15.75">
      <c r="A319" s="175" t="str">
        <f t="shared" si="15"/>
        <v>124LA UNION</v>
      </c>
      <c r="B319" s="202">
        <v>124</v>
      </c>
      <c r="C319" s="201" t="s">
        <v>261</v>
      </c>
      <c r="D319" s="243" t="s">
        <v>147</v>
      </c>
      <c r="E319" s="235">
        <v>1.3</v>
      </c>
      <c r="F319" s="235">
        <v>1.25</v>
      </c>
      <c r="G319" s="235">
        <v>1.35</v>
      </c>
      <c r="H319" s="235"/>
      <c r="I319" s="235"/>
      <c r="J319" s="235"/>
      <c r="L319" s="54" t="str">
        <f t="shared" si="14"/>
        <v>125SONSONATE</v>
      </c>
      <c r="M319" s="202">
        <v>125</v>
      </c>
      <c r="N319" s="201" t="s">
        <v>175</v>
      </c>
      <c r="O319" s="244" t="s">
        <v>148</v>
      </c>
      <c r="P319" s="235">
        <v>1.7</v>
      </c>
      <c r="Q319" s="235">
        <v>1.7</v>
      </c>
      <c r="R319" s="235">
        <v>1.7</v>
      </c>
      <c r="S319" s="235"/>
      <c r="T319" s="235"/>
      <c r="U319" s="235"/>
      <c r="W319" s="45"/>
    </row>
    <row r="320" spans="1:23" ht="15.75">
      <c r="A320" s="175" t="str">
        <f t="shared" si="15"/>
        <v>124ZACATECOLUCA</v>
      </c>
      <c r="B320" s="201">
        <v>124</v>
      </c>
      <c r="C320" s="201" t="s">
        <v>180</v>
      </c>
      <c r="D320" s="243" t="s">
        <v>147</v>
      </c>
      <c r="E320" s="235">
        <v>1.4249999999999998</v>
      </c>
      <c r="F320" s="235">
        <v>1.4</v>
      </c>
      <c r="G320" s="235">
        <v>1.45</v>
      </c>
      <c r="H320" s="235"/>
      <c r="I320" s="235"/>
      <c r="J320" s="235"/>
      <c r="L320" s="54" t="str">
        <f t="shared" si="14"/>
        <v>125USULUTAN</v>
      </c>
      <c r="M320" s="201">
        <v>125</v>
      </c>
      <c r="N320" s="201" t="s">
        <v>259</v>
      </c>
      <c r="O320" s="244" t="s">
        <v>148</v>
      </c>
      <c r="P320" s="235">
        <v>2</v>
      </c>
      <c r="Q320" s="235">
        <v>2</v>
      </c>
      <c r="R320" s="235">
        <v>2</v>
      </c>
      <c r="S320" s="235"/>
      <c r="T320" s="235"/>
      <c r="U320" s="235"/>
      <c r="W320" s="45"/>
    </row>
    <row r="321" spans="1:23" ht="15.75">
      <c r="A321" s="175" t="str">
        <f t="shared" si="15"/>
        <v>125MERCADO CENTRAL</v>
      </c>
      <c r="B321" s="201">
        <v>125</v>
      </c>
      <c r="C321" s="201" t="s">
        <v>229</v>
      </c>
      <c r="D321" s="243" t="s">
        <v>148</v>
      </c>
      <c r="E321" s="235">
        <v>1.75</v>
      </c>
      <c r="F321" s="235">
        <v>1.75</v>
      </c>
      <c r="G321" s="235">
        <v>1.75</v>
      </c>
      <c r="H321" s="235"/>
      <c r="I321" s="235"/>
      <c r="J321" s="235"/>
      <c r="L321" s="54" t="str">
        <f t="shared" si="14"/>
        <v>126MERCADO CENTRAL</v>
      </c>
      <c r="M321" s="201">
        <v>126</v>
      </c>
      <c r="N321" s="201" t="s">
        <v>229</v>
      </c>
      <c r="O321" s="244" t="s">
        <v>269</v>
      </c>
      <c r="P321" s="235">
        <v>5.125</v>
      </c>
      <c r="Q321" s="235">
        <v>5</v>
      </c>
      <c r="R321" s="235">
        <v>5.25</v>
      </c>
      <c r="S321" s="235"/>
      <c r="T321" s="235"/>
      <c r="U321" s="235"/>
      <c r="W321" s="45"/>
    </row>
    <row r="322" spans="1:23" ht="15.75">
      <c r="A322" s="175" t="str">
        <f t="shared" si="15"/>
        <v>125AHUACHAPAN</v>
      </c>
      <c r="B322" s="201">
        <v>125</v>
      </c>
      <c r="C322" s="201" t="s">
        <v>260</v>
      </c>
      <c r="D322" s="243" t="s">
        <v>148</v>
      </c>
      <c r="E322" s="235">
        <v>1.7333333333333334</v>
      </c>
      <c r="F322" s="235">
        <v>1.7</v>
      </c>
      <c r="G322" s="235">
        <v>1.8</v>
      </c>
      <c r="H322" s="235"/>
      <c r="I322" s="235"/>
      <c r="J322" s="235"/>
      <c r="L322" s="54" t="str">
        <f t="shared" si="14"/>
        <v>126SAN FRANCISCO GOTERA</v>
      </c>
      <c r="M322" s="201">
        <v>126</v>
      </c>
      <c r="N322" s="201" t="s">
        <v>182</v>
      </c>
      <c r="O322" s="244" t="s">
        <v>269</v>
      </c>
      <c r="P322" s="235">
        <v>5.6166666666666671</v>
      </c>
      <c r="Q322" s="235">
        <v>5.5</v>
      </c>
      <c r="R322" s="235">
        <v>5.75</v>
      </c>
      <c r="S322" s="235"/>
      <c r="T322" s="235"/>
      <c r="U322" s="235"/>
      <c r="W322" s="45"/>
    </row>
    <row r="323" spans="1:23" ht="15.75">
      <c r="A323" s="175" t="str">
        <f t="shared" si="15"/>
        <v>125LA UNION</v>
      </c>
      <c r="B323" s="201">
        <v>125</v>
      </c>
      <c r="C323" s="201" t="s">
        <v>261</v>
      </c>
      <c r="D323" s="243" t="s">
        <v>148</v>
      </c>
      <c r="E323" s="235">
        <v>1.97</v>
      </c>
      <c r="F323" s="235">
        <v>1.75</v>
      </c>
      <c r="G323" s="235">
        <v>2.15</v>
      </c>
      <c r="H323" s="235"/>
      <c r="I323" s="235"/>
      <c r="J323" s="235"/>
      <c r="L323" s="54" t="str">
        <f t="shared" si="14"/>
        <v>126SONSONATE</v>
      </c>
      <c r="M323" s="201">
        <v>126</v>
      </c>
      <c r="N323" s="201" t="s">
        <v>175</v>
      </c>
      <c r="O323" s="244" t="s">
        <v>269</v>
      </c>
      <c r="P323" s="235">
        <v>4.5</v>
      </c>
      <c r="Q323" s="235">
        <v>4.5</v>
      </c>
      <c r="R323" s="235">
        <v>4.5</v>
      </c>
      <c r="S323" s="235"/>
      <c r="T323" s="235"/>
      <c r="U323" s="235"/>
      <c r="W323" s="45"/>
    </row>
    <row r="324" spans="1:23" ht="15.75">
      <c r="A324" s="175" t="str">
        <f t="shared" si="15"/>
        <v>125ZACATECOLUCA</v>
      </c>
      <c r="B324" s="202">
        <v>125</v>
      </c>
      <c r="C324" s="201" t="s">
        <v>180</v>
      </c>
      <c r="D324" s="243" t="s">
        <v>148</v>
      </c>
      <c r="E324" s="235">
        <v>2</v>
      </c>
      <c r="F324" s="235">
        <v>2</v>
      </c>
      <c r="G324" s="235">
        <v>2</v>
      </c>
      <c r="H324" s="235"/>
      <c r="I324" s="235"/>
      <c r="J324" s="235"/>
      <c r="L324" s="54" t="str">
        <f t="shared" si="14"/>
        <v>126USULUTAN</v>
      </c>
      <c r="M324" s="202">
        <v>126</v>
      </c>
      <c r="N324" s="201" t="s">
        <v>259</v>
      </c>
      <c r="O324" s="244" t="s">
        <v>269</v>
      </c>
      <c r="P324" s="235">
        <v>5.2799999999999994</v>
      </c>
      <c r="Q324" s="235">
        <v>4.6500000000000004</v>
      </c>
      <c r="R324" s="235">
        <v>5.5</v>
      </c>
      <c r="S324" s="235"/>
      <c r="T324" s="235"/>
      <c r="U324" s="235"/>
      <c r="W324" s="45"/>
    </row>
    <row r="325" spans="1:23" ht="15.75">
      <c r="A325" s="175" t="str">
        <f t="shared" si="15"/>
        <v>126MERCADO CENTRAL</v>
      </c>
      <c r="B325" s="201">
        <v>126</v>
      </c>
      <c r="C325" s="201" t="s">
        <v>229</v>
      </c>
      <c r="D325" s="243" t="s">
        <v>269</v>
      </c>
      <c r="E325" s="235">
        <v>5.125</v>
      </c>
      <c r="F325" s="235">
        <v>5</v>
      </c>
      <c r="G325" s="235">
        <v>5.25</v>
      </c>
      <c r="H325" s="235"/>
      <c r="I325" s="235"/>
      <c r="J325" s="235"/>
      <c r="L325" s="54" t="str">
        <f t="shared" si="14"/>
        <v>127MERCADO CENTRAL</v>
      </c>
      <c r="M325" s="201">
        <v>127</v>
      </c>
      <c r="N325" s="201" t="s">
        <v>229</v>
      </c>
      <c r="O325" s="244" t="s">
        <v>270</v>
      </c>
      <c r="P325" s="235">
        <v>4.791666666666667</v>
      </c>
      <c r="Q325" s="235">
        <v>4.75</v>
      </c>
      <c r="R325" s="235">
        <v>4.8</v>
      </c>
      <c r="S325" s="235"/>
      <c r="T325" s="235"/>
      <c r="U325" s="235"/>
      <c r="W325" s="45"/>
    </row>
    <row r="326" spans="1:23" ht="15.75">
      <c r="A326" s="175" t="str">
        <f t="shared" si="15"/>
        <v>126AHUACHAPAN</v>
      </c>
      <c r="B326" s="201">
        <v>126</v>
      </c>
      <c r="C326" s="201" t="s">
        <v>260</v>
      </c>
      <c r="D326" s="243" t="s">
        <v>269</v>
      </c>
      <c r="E326" s="235">
        <v>4.75</v>
      </c>
      <c r="F326" s="235">
        <v>4.75</v>
      </c>
      <c r="G326" s="235">
        <v>4.75</v>
      </c>
      <c r="H326" s="235"/>
      <c r="I326" s="235"/>
      <c r="J326" s="235"/>
      <c r="L326" s="54" t="str">
        <f t="shared" si="14"/>
        <v>127SAN FRANCISCO GOTERA</v>
      </c>
      <c r="M326" s="201">
        <v>127</v>
      </c>
      <c r="N326" s="201" t="s">
        <v>182</v>
      </c>
      <c r="O326" s="244" t="s">
        <v>270</v>
      </c>
      <c r="P326" s="235">
        <v>5.2700000000000005</v>
      </c>
      <c r="Q326" s="235">
        <v>5</v>
      </c>
      <c r="R326" s="235">
        <v>5.5</v>
      </c>
      <c r="S326" s="235"/>
      <c r="T326" s="235"/>
      <c r="U326" s="235"/>
      <c r="W326" s="45"/>
    </row>
    <row r="327" spans="1:23" ht="15.75">
      <c r="A327" s="175" t="str">
        <f t="shared" si="15"/>
        <v>126LA UNION</v>
      </c>
      <c r="B327" s="201">
        <v>126</v>
      </c>
      <c r="C327" s="201" t="s">
        <v>261</v>
      </c>
      <c r="D327" s="243" t="s">
        <v>269</v>
      </c>
      <c r="E327" s="235">
        <v>5.4833333333333334</v>
      </c>
      <c r="F327" s="235">
        <v>5.25</v>
      </c>
      <c r="G327" s="235">
        <v>5.7</v>
      </c>
      <c r="H327" s="235"/>
      <c r="I327" s="235"/>
      <c r="J327" s="235"/>
      <c r="L327" s="54" t="str">
        <f t="shared" ref="L327:L390" si="16">+M327&amp;N327</f>
        <v>127SONSONATE</v>
      </c>
      <c r="M327" s="201">
        <v>127</v>
      </c>
      <c r="N327" s="201" t="s">
        <v>175</v>
      </c>
      <c r="O327" s="244" t="s">
        <v>270</v>
      </c>
      <c r="P327" s="235">
        <v>4.25</v>
      </c>
      <c r="Q327" s="235">
        <v>4.25</v>
      </c>
      <c r="R327" s="235">
        <v>4.25</v>
      </c>
      <c r="S327" s="235"/>
      <c r="T327" s="235"/>
      <c r="U327" s="235"/>
      <c r="W327" s="45"/>
    </row>
    <row r="328" spans="1:23" ht="15.75">
      <c r="A328" s="175" t="str">
        <f t="shared" si="15"/>
        <v>126ZACATECOLUCA</v>
      </c>
      <c r="B328" s="201">
        <v>126</v>
      </c>
      <c r="C328" s="201" t="s">
        <v>180</v>
      </c>
      <c r="D328" s="243" t="s">
        <v>269</v>
      </c>
      <c r="E328" s="235">
        <v>5.2</v>
      </c>
      <c r="F328" s="235">
        <v>4.6500000000000004</v>
      </c>
      <c r="G328" s="235">
        <v>5.5</v>
      </c>
      <c r="H328" s="235"/>
      <c r="I328" s="235"/>
      <c r="J328" s="235"/>
      <c r="L328" s="54" t="str">
        <f t="shared" si="16"/>
        <v>127USULUTAN</v>
      </c>
      <c r="M328" s="201">
        <v>127</v>
      </c>
      <c r="N328" s="201" t="s">
        <v>259</v>
      </c>
      <c r="O328" s="244" t="s">
        <v>270</v>
      </c>
      <c r="P328" s="235">
        <v>4.5</v>
      </c>
      <c r="Q328" s="235">
        <v>4.5</v>
      </c>
      <c r="R328" s="235">
        <v>4.5</v>
      </c>
      <c r="S328" s="235"/>
      <c r="T328" s="235"/>
      <c r="U328" s="235"/>
      <c r="W328" s="45"/>
    </row>
    <row r="329" spans="1:23" ht="15.75">
      <c r="A329" s="175" t="str">
        <f t="shared" si="15"/>
        <v>127MERCADO CENTRAL</v>
      </c>
      <c r="B329" s="202">
        <v>127</v>
      </c>
      <c r="C329" s="201" t="s">
        <v>229</v>
      </c>
      <c r="D329" s="243" t="s">
        <v>270</v>
      </c>
      <c r="E329" s="235">
        <v>4.7875000000000005</v>
      </c>
      <c r="F329" s="235">
        <v>4.75</v>
      </c>
      <c r="G329" s="235">
        <v>4.8</v>
      </c>
      <c r="H329" s="235"/>
      <c r="I329" s="235"/>
      <c r="J329" s="235"/>
      <c r="L329" s="54" t="str">
        <f t="shared" si="16"/>
        <v>128MERCADO CENTRAL</v>
      </c>
      <c r="M329" s="202">
        <v>128</v>
      </c>
      <c r="N329" s="201" t="s">
        <v>229</v>
      </c>
      <c r="O329" s="244" t="s">
        <v>290</v>
      </c>
      <c r="P329" s="235">
        <v>56</v>
      </c>
      <c r="Q329" s="235">
        <v>56</v>
      </c>
      <c r="R329" s="235">
        <v>56</v>
      </c>
      <c r="S329" s="235"/>
      <c r="T329" s="235"/>
      <c r="U329" s="235"/>
      <c r="W329" s="45"/>
    </row>
    <row r="330" spans="1:23" ht="15.75">
      <c r="A330" s="175" t="str">
        <f t="shared" si="15"/>
        <v>127AHUACHAPAN</v>
      </c>
      <c r="B330" s="201">
        <v>127</v>
      </c>
      <c r="C330" s="201" t="s">
        <v>260</v>
      </c>
      <c r="D330" s="243" t="s">
        <v>270</v>
      </c>
      <c r="E330" s="235">
        <v>4.5</v>
      </c>
      <c r="F330" s="235">
        <v>4.5</v>
      </c>
      <c r="G330" s="235">
        <v>4.5</v>
      </c>
      <c r="H330" s="235"/>
      <c r="I330" s="235"/>
      <c r="J330" s="235"/>
      <c r="L330" s="54" t="str">
        <f t="shared" si="16"/>
        <v>128USULUTAN</v>
      </c>
      <c r="M330" s="201">
        <v>128</v>
      </c>
      <c r="N330" s="201" t="s">
        <v>259</v>
      </c>
      <c r="O330" s="244" t="s">
        <v>290</v>
      </c>
      <c r="P330" s="235">
        <v>56</v>
      </c>
      <c r="Q330" s="235">
        <v>54</v>
      </c>
      <c r="R330" s="235">
        <v>58</v>
      </c>
      <c r="S330" s="235"/>
      <c r="T330" s="235"/>
      <c r="U330" s="235"/>
      <c r="W330" s="45"/>
    </row>
    <row r="331" spans="1:23" ht="15.75">
      <c r="A331" s="175" t="str">
        <f t="shared" si="15"/>
        <v>127LA UNION</v>
      </c>
      <c r="B331" s="201">
        <v>127</v>
      </c>
      <c r="C331" s="201" t="s">
        <v>261</v>
      </c>
      <c r="D331" s="243" t="s">
        <v>270</v>
      </c>
      <c r="E331" s="235">
        <v>5.25</v>
      </c>
      <c r="F331" s="235">
        <v>5</v>
      </c>
      <c r="G331" s="235">
        <v>5.5</v>
      </c>
      <c r="H331" s="235"/>
      <c r="I331" s="235"/>
      <c r="J331" s="235"/>
      <c r="L331" s="54" t="str">
        <f t="shared" si="16"/>
        <v>129MERCADO CENTRAL</v>
      </c>
      <c r="M331" s="201">
        <v>129</v>
      </c>
      <c r="N331" s="201" t="s">
        <v>229</v>
      </c>
      <c r="O331" s="244" t="s">
        <v>291</v>
      </c>
      <c r="P331" s="235">
        <v>54.833333333333336</v>
      </c>
      <c r="Q331" s="235">
        <v>54</v>
      </c>
      <c r="R331" s="235">
        <v>55</v>
      </c>
      <c r="S331" s="235"/>
      <c r="T331" s="235"/>
      <c r="U331" s="235"/>
      <c r="W331" s="45"/>
    </row>
    <row r="332" spans="1:23" ht="15.75">
      <c r="A332" s="175" t="str">
        <f t="shared" si="15"/>
        <v>127ZACATECOLUCA</v>
      </c>
      <c r="B332" s="201">
        <v>127</v>
      </c>
      <c r="C332" s="201" t="s">
        <v>180</v>
      </c>
      <c r="D332" s="243" t="s">
        <v>270</v>
      </c>
      <c r="E332" s="235">
        <v>4.916666666666667</v>
      </c>
      <c r="F332" s="235">
        <v>4.5</v>
      </c>
      <c r="G332" s="235">
        <v>5.25</v>
      </c>
      <c r="H332" s="235"/>
      <c r="I332" s="235"/>
      <c r="J332" s="235"/>
      <c r="L332" s="54" t="str">
        <f t="shared" si="16"/>
        <v>129USULUTAN</v>
      </c>
      <c r="M332" s="201">
        <v>129</v>
      </c>
      <c r="N332" s="201" t="s">
        <v>259</v>
      </c>
      <c r="O332" s="244" t="s">
        <v>291</v>
      </c>
      <c r="P332" s="235">
        <v>52</v>
      </c>
      <c r="Q332" s="235">
        <v>52</v>
      </c>
      <c r="R332" s="235">
        <v>52</v>
      </c>
      <c r="S332" s="235"/>
      <c r="T332" s="235"/>
      <c r="U332" s="235"/>
      <c r="W332" s="45"/>
    </row>
    <row r="333" spans="1:23" ht="15.75">
      <c r="A333" s="175" t="str">
        <f t="shared" si="15"/>
        <v>128MERCADO CENTRAL</v>
      </c>
      <c r="B333" s="201">
        <v>128</v>
      </c>
      <c r="C333" s="201" t="s">
        <v>229</v>
      </c>
      <c r="D333" s="243" t="s">
        <v>290</v>
      </c>
      <c r="E333" s="235">
        <v>56</v>
      </c>
      <c r="F333" s="235">
        <v>56</v>
      </c>
      <c r="G333" s="235">
        <v>56</v>
      </c>
      <c r="H333" s="235"/>
      <c r="I333" s="235"/>
      <c r="J333" s="235"/>
      <c r="L333" s="54" t="str">
        <f t="shared" si="16"/>
        <v>130MERCADO CENTRAL</v>
      </c>
      <c r="M333" s="201">
        <v>130</v>
      </c>
      <c r="N333" s="201" t="s">
        <v>229</v>
      </c>
      <c r="O333" s="244" t="s">
        <v>150</v>
      </c>
      <c r="P333" s="235">
        <v>3</v>
      </c>
      <c r="Q333" s="235">
        <v>3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>128ZACATECOLUCA</v>
      </c>
      <c r="B334" s="202">
        <v>128</v>
      </c>
      <c r="C334" s="201" t="s">
        <v>180</v>
      </c>
      <c r="D334" s="243" t="s">
        <v>290</v>
      </c>
      <c r="E334" s="235">
        <v>58.5</v>
      </c>
      <c r="F334" s="235">
        <v>54</v>
      </c>
      <c r="G334" s="235">
        <v>60</v>
      </c>
      <c r="H334" s="235"/>
      <c r="I334" s="235"/>
      <c r="J334" s="235"/>
      <c r="L334" s="54" t="str">
        <f t="shared" si="16"/>
        <v>130SAN FRANCISCO GOTERA</v>
      </c>
      <c r="M334" s="202">
        <v>130</v>
      </c>
      <c r="N334" s="201" t="s">
        <v>182</v>
      </c>
      <c r="O334" s="244" t="s">
        <v>150</v>
      </c>
      <c r="P334" s="235">
        <v>2.85</v>
      </c>
      <c r="Q334" s="235">
        <v>2.5</v>
      </c>
      <c r="R334" s="235">
        <v>3</v>
      </c>
      <c r="S334" s="235"/>
      <c r="T334" s="235"/>
      <c r="U334" s="235"/>
      <c r="W334" s="45"/>
    </row>
    <row r="335" spans="1:23" ht="15.75">
      <c r="A335" s="175" t="str">
        <f t="shared" si="15"/>
        <v>129MERCADO CENTRAL</v>
      </c>
      <c r="B335" s="201">
        <v>129</v>
      </c>
      <c r="C335" s="201" t="s">
        <v>229</v>
      </c>
      <c r="D335" s="243" t="s">
        <v>291</v>
      </c>
      <c r="E335" s="235">
        <v>54.75</v>
      </c>
      <c r="F335" s="235">
        <v>54</v>
      </c>
      <c r="G335" s="235">
        <v>55</v>
      </c>
      <c r="H335" s="235"/>
      <c r="I335" s="235"/>
      <c r="J335" s="235"/>
      <c r="L335" s="54" t="str">
        <f t="shared" si="16"/>
        <v>130SONSONATE</v>
      </c>
      <c r="M335" s="201">
        <v>130</v>
      </c>
      <c r="N335" s="201" t="s">
        <v>175</v>
      </c>
      <c r="O335" s="244" t="s">
        <v>150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>
      <c r="A336" s="175" t="str">
        <f t="shared" si="15"/>
        <v>129ZACATECOLUCA</v>
      </c>
      <c r="B336" s="201">
        <v>129</v>
      </c>
      <c r="C336" s="201" t="s">
        <v>180</v>
      </c>
      <c r="D336" s="243" t="s">
        <v>291</v>
      </c>
      <c r="E336" s="235">
        <v>55.666666666666664</v>
      </c>
      <c r="F336" s="235">
        <v>52</v>
      </c>
      <c r="G336" s="235">
        <v>58</v>
      </c>
      <c r="H336" s="235"/>
      <c r="I336" s="235"/>
      <c r="J336" s="235"/>
      <c r="L336" s="54" t="str">
        <f t="shared" si="16"/>
        <v>130USULUTAN</v>
      </c>
      <c r="M336" s="201">
        <v>130</v>
      </c>
      <c r="N336" s="201" t="s">
        <v>259</v>
      </c>
      <c r="O336" s="244" t="s">
        <v>150</v>
      </c>
      <c r="P336" s="235">
        <v>3.25</v>
      </c>
      <c r="Q336" s="235">
        <v>3</v>
      </c>
      <c r="R336" s="235">
        <v>3.5</v>
      </c>
      <c r="S336" s="235"/>
      <c r="T336" s="235"/>
      <c r="U336" s="235"/>
      <c r="W336" s="45"/>
    </row>
    <row r="337" spans="1:23" ht="15.75">
      <c r="A337" s="175" t="str">
        <f t="shared" si="15"/>
        <v xml:space="preserve">130GERARDO BARRIOS </v>
      </c>
      <c r="B337" s="201">
        <v>130</v>
      </c>
      <c r="C337" s="201" t="s">
        <v>262</v>
      </c>
      <c r="D337" s="243" t="s">
        <v>150</v>
      </c>
      <c r="E337" s="235">
        <v>3</v>
      </c>
      <c r="F337" s="235">
        <v>3</v>
      </c>
      <c r="G337" s="235">
        <v>3</v>
      </c>
      <c r="H337" s="235"/>
      <c r="I337" s="235"/>
      <c r="J337" s="235"/>
      <c r="L337" s="54" t="str">
        <f t="shared" si="16"/>
        <v>132MERCADO CENTRAL</v>
      </c>
      <c r="M337" s="201">
        <v>132</v>
      </c>
      <c r="N337" s="201" t="s">
        <v>229</v>
      </c>
      <c r="O337" s="244" t="s">
        <v>151</v>
      </c>
      <c r="P337" s="235">
        <v>2.5874999999999999</v>
      </c>
      <c r="Q337" s="235">
        <v>2.5</v>
      </c>
      <c r="R337" s="235">
        <v>2.65</v>
      </c>
      <c r="S337" s="235"/>
      <c r="T337" s="235"/>
      <c r="U337" s="235"/>
      <c r="W337" s="45"/>
    </row>
    <row r="338" spans="1:23" ht="15.75">
      <c r="A338" s="175" t="str">
        <f t="shared" si="15"/>
        <v>130MERCADO CENTRAL</v>
      </c>
      <c r="B338" s="201">
        <v>130</v>
      </c>
      <c r="C338" s="201" t="s">
        <v>229</v>
      </c>
      <c r="D338" s="243" t="s">
        <v>150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132SAN FRANCISCO GOTERA</v>
      </c>
      <c r="M338" s="201">
        <v>132</v>
      </c>
      <c r="N338" s="201" t="s">
        <v>182</v>
      </c>
      <c r="O338" s="244" t="s">
        <v>151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130AHUACHAPAN</v>
      </c>
      <c r="B339" s="202">
        <v>130</v>
      </c>
      <c r="C339" s="201" t="s">
        <v>260</v>
      </c>
      <c r="D339" s="243" t="s">
        <v>150</v>
      </c>
      <c r="E339" s="235">
        <v>3.5</v>
      </c>
      <c r="F339" s="235">
        <v>3.5</v>
      </c>
      <c r="G339" s="235">
        <v>3.5</v>
      </c>
      <c r="H339" s="235"/>
      <c r="I339" s="235"/>
      <c r="J339" s="235"/>
      <c r="L339" s="54" t="str">
        <f t="shared" si="16"/>
        <v>132SONSONATE</v>
      </c>
      <c r="M339" s="202">
        <v>132</v>
      </c>
      <c r="N339" s="201" t="s">
        <v>175</v>
      </c>
      <c r="O339" s="244" t="s">
        <v>151</v>
      </c>
      <c r="P339" s="235">
        <v>2.8</v>
      </c>
      <c r="Q339" s="235">
        <v>2.8</v>
      </c>
      <c r="R339" s="235">
        <v>2.8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130LA UNION</v>
      </c>
      <c r="B340" s="201">
        <v>130</v>
      </c>
      <c r="C340" s="201" t="s">
        <v>261</v>
      </c>
      <c r="D340" s="243" t="s">
        <v>150</v>
      </c>
      <c r="E340" s="235">
        <v>3</v>
      </c>
      <c r="F340" s="235">
        <v>3</v>
      </c>
      <c r="G340" s="235">
        <v>3</v>
      </c>
      <c r="H340" s="235"/>
      <c r="I340" s="235"/>
      <c r="J340" s="235"/>
      <c r="L340" s="54" t="str">
        <f t="shared" si="16"/>
        <v>132USULUTAN</v>
      </c>
      <c r="M340" s="201">
        <v>132</v>
      </c>
      <c r="N340" s="201" t="s">
        <v>259</v>
      </c>
      <c r="O340" s="244" t="s">
        <v>151</v>
      </c>
      <c r="P340" s="235">
        <v>2.4</v>
      </c>
      <c r="Q340" s="235">
        <v>2</v>
      </c>
      <c r="R340" s="235">
        <v>3</v>
      </c>
      <c r="S340" s="235"/>
      <c r="T340" s="235"/>
      <c r="U340" s="235"/>
      <c r="W340" s="45"/>
    </row>
    <row r="341" spans="1:23" ht="15.75">
      <c r="A341" s="175" t="str">
        <f t="shared" si="17"/>
        <v>130ZACATECOLUCA</v>
      </c>
      <c r="B341" s="201">
        <v>130</v>
      </c>
      <c r="C341" s="201" t="s">
        <v>180</v>
      </c>
      <c r="D341" s="243" t="s">
        <v>150</v>
      </c>
      <c r="E341" s="235">
        <v>3.1666666666666665</v>
      </c>
      <c r="F341" s="235">
        <v>3</v>
      </c>
      <c r="G341" s="235">
        <v>3.5</v>
      </c>
      <c r="H341" s="235"/>
      <c r="I341" s="235"/>
      <c r="J341" s="235"/>
      <c r="L341" s="54" t="str">
        <f t="shared" si="16"/>
        <v>133MERCADO CENTRAL</v>
      </c>
      <c r="M341" s="201">
        <v>133</v>
      </c>
      <c r="N341" s="201" t="s">
        <v>229</v>
      </c>
      <c r="O341" s="244" t="s">
        <v>152</v>
      </c>
      <c r="P341" s="235">
        <v>3.7</v>
      </c>
      <c r="Q341" s="235">
        <v>3.6</v>
      </c>
      <c r="R341" s="235">
        <v>3.75</v>
      </c>
      <c r="S341" s="235"/>
      <c r="T341" s="235"/>
      <c r="U341" s="235"/>
      <c r="W341" s="45"/>
    </row>
    <row r="342" spans="1:23" ht="15.75">
      <c r="A342" s="175" t="str">
        <f t="shared" si="17"/>
        <v xml:space="preserve">132GERARDO BARRIOS </v>
      </c>
      <c r="B342" s="201">
        <v>132</v>
      </c>
      <c r="C342" s="201" t="s">
        <v>262</v>
      </c>
      <c r="D342" s="243" t="s">
        <v>151</v>
      </c>
      <c r="E342" s="235">
        <v>2.5</v>
      </c>
      <c r="F342" s="235">
        <v>2.5</v>
      </c>
      <c r="G342" s="235">
        <v>2.5</v>
      </c>
      <c r="H342" s="235"/>
      <c r="I342" s="235"/>
      <c r="J342" s="235"/>
      <c r="L342" s="54" t="str">
        <f t="shared" si="16"/>
        <v>133SAN FRANCISCO GOTERA</v>
      </c>
      <c r="M342" s="201">
        <v>133</v>
      </c>
      <c r="N342" s="201" t="s">
        <v>182</v>
      </c>
      <c r="O342" s="244" t="s">
        <v>152</v>
      </c>
      <c r="P342" s="235">
        <v>4.333333333333333</v>
      </c>
      <c r="Q342" s="235">
        <v>4</v>
      </c>
      <c r="R342" s="235">
        <v>4.5</v>
      </c>
      <c r="S342" s="235"/>
      <c r="T342" s="235"/>
      <c r="U342" s="235"/>
      <c r="W342" s="45"/>
    </row>
    <row r="343" spans="1:23" ht="15.75">
      <c r="A343" s="175" t="str">
        <f t="shared" si="17"/>
        <v>132MERCADO CENTRAL</v>
      </c>
      <c r="B343" s="201">
        <v>132</v>
      </c>
      <c r="C343" s="201" t="s">
        <v>229</v>
      </c>
      <c r="D343" s="243" t="s">
        <v>151</v>
      </c>
      <c r="E343" s="235">
        <v>2.62</v>
      </c>
      <c r="F343" s="235">
        <v>2.6</v>
      </c>
      <c r="G343" s="235">
        <v>2.65</v>
      </c>
      <c r="H343" s="235"/>
      <c r="I343" s="235"/>
      <c r="J343" s="235"/>
      <c r="L343" s="54" t="str">
        <f t="shared" si="16"/>
        <v>133SONSONATE</v>
      </c>
      <c r="M343" s="201">
        <v>133</v>
      </c>
      <c r="N343" s="201" t="s">
        <v>175</v>
      </c>
      <c r="O343" s="244" t="s">
        <v>152</v>
      </c>
      <c r="P343" s="235">
        <v>4.25</v>
      </c>
      <c r="Q343" s="235">
        <v>4.25</v>
      </c>
      <c r="R343" s="235">
        <v>4.25</v>
      </c>
      <c r="S343" s="235"/>
      <c r="T343" s="235"/>
      <c r="U343" s="235"/>
      <c r="W343" s="45"/>
    </row>
    <row r="344" spans="1:23" ht="15.75">
      <c r="A344" s="175" t="str">
        <f t="shared" si="17"/>
        <v>132AHUACHAPAN</v>
      </c>
      <c r="B344" s="202">
        <v>132</v>
      </c>
      <c r="C344" s="201" t="s">
        <v>260</v>
      </c>
      <c r="D344" s="243" t="s">
        <v>151</v>
      </c>
      <c r="E344" s="235">
        <v>2.8</v>
      </c>
      <c r="F344" s="235">
        <v>2.8</v>
      </c>
      <c r="G344" s="235">
        <v>2.8</v>
      </c>
      <c r="H344" s="235"/>
      <c r="I344" s="235"/>
      <c r="J344" s="235"/>
      <c r="L344" s="54" t="str">
        <f t="shared" si="16"/>
        <v>133USULUTAN</v>
      </c>
      <c r="M344" s="202">
        <v>133</v>
      </c>
      <c r="N344" s="201" t="s">
        <v>259</v>
      </c>
      <c r="O344" s="244" t="s">
        <v>152</v>
      </c>
      <c r="P344" s="235">
        <v>4.25</v>
      </c>
      <c r="Q344" s="235">
        <v>4</v>
      </c>
      <c r="R344" s="235">
        <v>4.5</v>
      </c>
      <c r="S344" s="235"/>
      <c r="T344" s="235"/>
      <c r="U344" s="235"/>
      <c r="W344" s="45"/>
    </row>
    <row r="345" spans="1:23" ht="15.75">
      <c r="A345" s="175" t="str">
        <f t="shared" si="17"/>
        <v>132LA UNION</v>
      </c>
      <c r="B345" s="201">
        <v>132</v>
      </c>
      <c r="C345" s="201" t="s">
        <v>261</v>
      </c>
      <c r="D345" s="243" t="s">
        <v>151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134MERCADO CENTRAL</v>
      </c>
      <c r="M345" s="201">
        <v>134</v>
      </c>
      <c r="N345" s="201" t="s">
        <v>229</v>
      </c>
      <c r="O345" s="244" t="s">
        <v>153</v>
      </c>
      <c r="P345" s="235">
        <v>5</v>
      </c>
      <c r="Q345" s="235">
        <v>5</v>
      </c>
      <c r="R345" s="235">
        <v>5</v>
      </c>
      <c r="S345" s="235"/>
      <c r="T345" s="235"/>
      <c r="U345" s="235"/>
      <c r="W345" s="45"/>
    </row>
    <row r="346" spans="1:23" ht="15.75">
      <c r="A346" s="175" t="str">
        <f t="shared" si="17"/>
        <v>132ZACATECOLUCA</v>
      </c>
      <c r="B346" s="201">
        <v>132</v>
      </c>
      <c r="C346" s="201" t="s">
        <v>180</v>
      </c>
      <c r="D346" s="243" t="s">
        <v>151</v>
      </c>
      <c r="E346" s="235">
        <v>2.9166666666666665</v>
      </c>
      <c r="F346" s="235">
        <v>2.75</v>
      </c>
      <c r="G346" s="235">
        <v>3</v>
      </c>
      <c r="H346" s="235"/>
      <c r="I346" s="235"/>
      <c r="J346" s="235"/>
      <c r="L346" s="54" t="str">
        <f t="shared" si="16"/>
        <v>134SAN FRANCISCO GOTERA</v>
      </c>
      <c r="M346" s="201">
        <v>134</v>
      </c>
      <c r="N346" s="201" t="s">
        <v>182</v>
      </c>
      <c r="O346" s="244" t="s">
        <v>153</v>
      </c>
      <c r="P346" s="235">
        <v>5.85</v>
      </c>
      <c r="Q346" s="235">
        <v>5.5</v>
      </c>
      <c r="R346" s="235">
        <v>6</v>
      </c>
      <c r="S346" s="235"/>
      <c r="T346" s="235"/>
      <c r="U346" s="235"/>
      <c r="W346" s="45"/>
    </row>
    <row r="347" spans="1:23" ht="15.75">
      <c r="A347" s="175" t="str">
        <f t="shared" si="17"/>
        <v xml:space="preserve">133GERARDO BARRIOS </v>
      </c>
      <c r="B347" s="201">
        <v>133</v>
      </c>
      <c r="C347" s="201" t="s">
        <v>262</v>
      </c>
      <c r="D347" s="243" t="s">
        <v>152</v>
      </c>
      <c r="E347" s="235">
        <v>3.6</v>
      </c>
      <c r="F347" s="235">
        <v>3.6</v>
      </c>
      <c r="G347" s="235">
        <v>3.6</v>
      </c>
      <c r="H347" s="235"/>
      <c r="I347" s="235"/>
      <c r="J347" s="235"/>
      <c r="L347" s="54" t="str">
        <f t="shared" si="16"/>
        <v>134USULUTAN</v>
      </c>
      <c r="M347" s="201">
        <v>134</v>
      </c>
      <c r="N347" s="201" t="s">
        <v>259</v>
      </c>
      <c r="O347" s="244" t="s">
        <v>153</v>
      </c>
      <c r="P347" s="235">
        <v>6</v>
      </c>
      <c r="Q347" s="235">
        <v>6</v>
      </c>
      <c r="R347" s="235">
        <v>6</v>
      </c>
      <c r="S347" s="235"/>
      <c r="T347" s="235"/>
      <c r="U347" s="235"/>
      <c r="W347" s="45"/>
    </row>
    <row r="348" spans="1:23" ht="15.75">
      <c r="A348" s="175" t="str">
        <f t="shared" si="17"/>
        <v>133MERCADO CENTRAL</v>
      </c>
      <c r="B348" s="201">
        <v>133</v>
      </c>
      <c r="C348" s="201" t="s">
        <v>229</v>
      </c>
      <c r="D348" s="243" t="s">
        <v>152</v>
      </c>
      <c r="E348" s="235">
        <v>3.7299999999999995</v>
      </c>
      <c r="F348" s="235">
        <v>3.7</v>
      </c>
      <c r="G348" s="235">
        <v>3.75</v>
      </c>
      <c r="H348" s="235"/>
      <c r="I348" s="235"/>
      <c r="J348" s="235"/>
      <c r="L348" s="54" t="str">
        <f t="shared" si="16"/>
        <v>135MERCADO CENTRAL</v>
      </c>
      <c r="M348" s="201">
        <v>135</v>
      </c>
      <c r="N348" s="201" t="s">
        <v>229</v>
      </c>
      <c r="O348" s="244" t="s">
        <v>154</v>
      </c>
      <c r="P348" s="235">
        <v>1.75</v>
      </c>
      <c r="Q348" s="235">
        <v>1.75</v>
      </c>
      <c r="R348" s="235">
        <v>1.75</v>
      </c>
      <c r="S348" s="235"/>
      <c r="T348" s="235"/>
      <c r="U348" s="235"/>
      <c r="W348" s="45"/>
    </row>
    <row r="349" spans="1:23" ht="15.75">
      <c r="A349" s="175" t="str">
        <f t="shared" si="17"/>
        <v>133AHUACHAPAN</v>
      </c>
      <c r="B349" s="202">
        <v>133</v>
      </c>
      <c r="C349" s="201" t="s">
        <v>260</v>
      </c>
      <c r="D349" s="243" t="s">
        <v>152</v>
      </c>
      <c r="E349" s="235">
        <v>4.25</v>
      </c>
      <c r="F349" s="235">
        <v>4.25</v>
      </c>
      <c r="G349" s="235">
        <v>4.25</v>
      </c>
      <c r="H349" s="235"/>
      <c r="I349" s="235"/>
      <c r="J349" s="235"/>
      <c r="L349" s="54" t="str">
        <f t="shared" si="16"/>
        <v>135SONSONATE</v>
      </c>
      <c r="M349" s="202">
        <v>135</v>
      </c>
      <c r="N349" s="201" t="s">
        <v>175</v>
      </c>
      <c r="O349" s="244" t="s">
        <v>154</v>
      </c>
      <c r="P349" s="235">
        <v>1.6</v>
      </c>
      <c r="Q349" s="235">
        <v>1.6</v>
      </c>
      <c r="R349" s="235">
        <v>1.6</v>
      </c>
      <c r="S349" s="235"/>
      <c r="T349" s="235"/>
      <c r="U349" s="235"/>
      <c r="W349" s="45"/>
    </row>
    <row r="350" spans="1:23" ht="15.75">
      <c r="A350" s="175" t="str">
        <f t="shared" si="17"/>
        <v>133LA UNION</v>
      </c>
      <c r="B350" s="201">
        <v>133</v>
      </c>
      <c r="C350" s="201" t="s">
        <v>261</v>
      </c>
      <c r="D350" s="243" t="s">
        <v>152</v>
      </c>
      <c r="E350" s="235">
        <v>3.5</v>
      </c>
      <c r="F350" s="235">
        <v>3</v>
      </c>
      <c r="G350" s="235">
        <v>4</v>
      </c>
      <c r="H350" s="235"/>
      <c r="I350" s="235"/>
      <c r="J350" s="235"/>
      <c r="L350" s="54" t="str">
        <f t="shared" si="16"/>
        <v>135USULUTAN</v>
      </c>
      <c r="M350" s="201">
        <v>135</v>
      </c>
      <c r="N350" s="201" t="s">
        <v>259</v>
      </c>
      <c r="O350" s="244" t="s">
        <v>154</v>
      </c>
      <c r="P350" s="235">
        <v>2.2999999999999998</v>
      </c>
      <c r="Q350" s="235">
        <v>2.2999999999999998</v>
      </c>
      <c r="R350" s="235">
        <v>2.2999999999999998</v>
      </c>
      <c r="S350" s="235"/>
      <c r="T350" s="235"/>
      <c r="U350" s="235"/>
      <c r="W350" s="45"/>
    </row>
    <row r="351" spans="1:23" ht="15.75">
      <c r="A351" s="175" t="str">
        <f t="shared" si="17"/>
        <v>133ZACATECOLUCA</v>
      </c>
      <c r="B351" s="201">
        <v>133</v>
      </c>
      <c r="C351" s="201" t="s">
        <v>180</v>
      </c>
      <c r="D351" s="243" t="s">
        <v>152</v>
      </c>
      <c r="E351" s="235">
        <v>4.05</v>
      </c>
      <c r="F351" s="235">
        <v>3.9</v>
      </c>
      <c r="G351" s="235">
        <v>4.25</v>
      </c>
      <c r="H351" s="235"/>
      <c r="I351" s="235"/>
      <c r="J351" s="235"/>
      <c r="L351" s="54" t="str">
        <f t="shared" si="16"/>
        <v>136MERCADO CENTRAL</v>
      </c>
      <c r="M351" s="201">
        <v>136</v>
      </c>
      <c r="N351" s="201" t="s">
        <v>229</v>
      </c>
      <c r="O351" s="244" t="s">
        <v>223</v>
      </c>
      <c r="P351" s="235">
        <v>2</v>
      </c>
      <c r="Q351" s="235">
        <v>2</v>
      </c>
      <c r="R351" s="235">
        <v>2</v>
      </c>
      <c r="S351" s="235"/>
      <c r="T351" s="235"/>
      <c r="U351" s="235"/>
      <c r="W351" s="45"/>
    </row>
    <row r="352" spans="1:23" ht="15.75">
      <c r="A352" s="175" t="str">
        <f t="shared" si="17"/>
        <v xml:space="preserve">134GERARDO BARRIOS </v>
      </c>
      <c r="B352" s="201">
        <v>134</v>
      </c>
      <c r="C352" s="201" t="s">
        <v>262</v>
      </c>
      <c r="D352" s="243" t="s">
        <v>153</v>
      </c>
      <c r="E352" s="235">
        <v>5</v>
      </c>
      <c r="F352" s="235">
        <v>5</v>
      </c>
      <c r="G352" s="235">
        <v>5</v>
      </c>
      <c r="H352" s="235"/>
      <c r="I352" s="235"/>
      <c r="J352" s="235"/>
      <c r="L352" s="54" t="str">
        <f t="shared" si="16"/>
        <v>136TIENDONA</v>
      </c>
      <c r="M352" s="201">
        <v>136</v>
      </c>
      <c r="N352" s="201" t="s">
        <v>190</v>
      </c>
      <c r="O352" s="244" t="s">
        <v>223</v>
      </c>
      <c r="P352" s="235">
        <v>1.4</v>
      </c>
      <c r="Q352" s="235">
        <v>1.4</v>
      </c>
      <c r="R352" s="235">
        <v>1.4</v>
      </c>
      <c r="S352" s="235"/>
      <c r="T352" s="235"/>
      <c r="U352" s="235"/>
      <c r="W352" s="45"/>
    </row>
    <row r="353" spans="1:23" ht="15.75">
      <c r="A353" s="175" t="str">
        <f t="shared" si="17"/>
        <v>134MERCADO CENTRAL</v>
      </c>
      <c r="B353" s="201">
        <v>134</v>
      </c>
      <c r="C353" s="201" t="s">
        <v>229</v>
      </c>
      <c r="D353" s="243" t="s">
        <v>153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136SAN FRANCISCO GOTERA</v>
      </c>
      <c r="M353" s="201">
        <v>136</v>
      </c>
      <c r="N353" s="201" t="s">
        <v>182</v>
      </c>
      <c r="O353" s="244" t="s">
        <v>223</v>
      </c>
      <c r="P353" s="235">
        <v>2.25</v>
      </c>
      <c r="Q353" s="235">
        <v>2</v>
      </c>
      <c r="R353" s="235">
        <v>2.5</v>
      </c>
      <c r="S353" s="235"/>
      <c r="T353" s="235"/>
      <c r="U353" s="235"/>
      <c r="W353" s="45"/>
    </row>
    <row r="354" spans="1:23" ht="15.75">
      <c r="A354" s="175" t="str">
        <f t="shared" si="17"/>
        <v>134AHUACHAPAN</v>
      </c>
      <c r="B354" s="202">
        <v>134</v>
      </c>
      <c r="C354" s="201" t="s">
        <v>260</v>
      </c>
      <c r="D354" s="243" t="s">
        <v>153</v>
      </c>
      <c r="E354" s="235">
        <v>6.25</v>
      </c>
      <c r="F354" s="235">
        <v>6.25</v>
      </c>
      <c r="G354" s="235">
        <v>6.25</v>
      </c>
      <c r="H354" s="235"/>
      <c r="I354" s="235"/>
      <c r="J354" s="235"/>
      <c r="L354" s="54" t="str">
        <f t="shared" si="16"/>
        <v>136SONSONATE</v>
      </c>
      <c r="M354" s="202">
        <v>136</v>
      </c>
      <c r="N354" s="201" t="s">
        <v>175</v>
      </c>
      <c r="O354" s="244" t="s">
        <v>223</v>
      </c>
      <c r="P354" s="235">
        <v>2</v>
      </c>
      <c r="Q354" s="235">
        <v>2</v>
      </c>
      <c r="R354" s="235">
        <v>2</v>
      </c>
      <c r="S354" s="235"/>
      <c r="T354" s="235"/>
      <c r="U354" s="235"/>
      <c r="W354" s="45"/>
    </row>
    <row r="355" spans="1:23" ht="15.75">
      <c r="A355" s="175" t="str">
        <f t="shared" si="17"/>
        <v>134LA UNION</v>
      </c>
      <c r="B355" s="202">
        <v>134</v>
      </c>
      <c r="C355" s="201" t="s">
        <v>261</v>
      </c>
      <c r="D355" s="243" t="s">
        <v>153</v>
      </c>
      <c r="E355" s="235">
        <v>4.9000000000000004</v>
      </c>
      <c r="F355" s="235">
        <v>4</v>
      </c>
      <c r="G355" s="235">
        <v>5.8</v>
      </c>
      <c r="H355" s="235"/>
      <c r="I355" s="235"/>
      <c r="J355" s="235"/>
      <c r="L355" s="54" t="str">
        <f t="shared" si="16"/>
        <v>136USULUTAN</v>
      </c>
      <c r="M355" s="202">
        <v>136</v>
      </c>
      <c r="N355" s="201" t="s">
        <v>259</v>
      </c>
      <c r="O355" s="244" t="s">
        <v>223</v>
      </c>
      <c r="P355" s="235">
        <v>1.75</v>
      </c>
      <c r="Q355" s="235">
        <v>1.75</v>
      </c>
      <c r="R355" s="235">
        <v>1.75</v>
      </c>
      <c r="S355" s="235"/>
      <c r="T355" s="235"/>
      <c r="U355" s="235"/>
      <c r="W355" s="45"/>
    </row>
    <row r="356" spans="1:23" ht="15.75">
      <c r="A356" s="175" t="str">
        <f t="shared" si="17"/>
        <v>134ZACATECOLUCA</v>
      </c>
      <c r="B356" s="201">
        <v>134</v>
      </c>
      <c r="C356" s="201" t="s">
        <v>180</v>
      </c>
      <c r="D356" s="243" t="s">
        <v>153</v>
      </c>
      <c r="E356" s="235">
        <v>6</v>
      </c>
      <c r="F356" s="235">
        <v>6</v>
      </c>
      <c r="G356" s="235">
        <v>6</v>
      </c>
      <c r="H356" s="235"/>
      <c r="I356" s="235"/>
      <c r="J356" s="235"/>
      <c r="L356" s="54" t="str">
        <f t="shared" si="16"/>
        <v>137MERCADO CENTRAL</v>
      </c>
      <c r="M356" s="201">
        <v>137</v>
      </c>
      <c r="N356" s="201" t="s">
        <v>229</v>
      </c>
      <c r="O356" s="244" t="s">
        <v>240</v>
      </c>
      <c r="P356" s="235">
        <v>4.75</v>
      </c>
      <c r="Q356" s="235">
        <v>4.5</v>
      </c>
      <c r="R356" s="235">
        <v>5</v>
      </c>
      <c r="S356" s="235"/>
      <c r="T356" s="235"/>
      <c r="U356" s="235"/>
      <c r="W356" s="45"/>
    </row>
    <row r="357" spans="1:23" ht="15.75">
      <c r="A357" s="175" t="str">
        <f t="shared" si="17"/>
        <v xml:space="preserve">135GERARDO BARRIOS </v>
      </c>
      <c r="B357" s="201">
        <v>135</v>
      </c>
      <c r="C357" s="201" t="s">
        <v>262</v>
      </c>
      <c r="D357" s="243" t="s">
        <v>154</v>
      </c>
      <c r="E357" s="235">
        <v>1.75</v>
      </c>
      <c r="F357" s="235">
        <v>1.75</v>
      </c>
      <c r="G357" s="235">
        <v>1.75</v>
      </c>
      <c r="H357" s="235"/>
      <c r="I357" s="235"/>
      <c r="J357" s="235"/>
      <c r="L357" s="54" t="str">
        <f t="shared" si="16"/>
        <v>137TIENDONA</v>
      </c>
      <c r="M357" s="201">
        <v>137</v>
      </c>
      <c r="N357" s="201" t="s">
        <v>190</v>
      </c>
      <c r="O357" s="244" t="s">
        <v>240</v>
      </c>
      <c r="P357" s="235">
        <v>4</v>
      </c>
      <c r="Q357" s="235">
        <v>4</v>
      </c>
      <c r="R357" s="235">
        <v>4</v>
      </c>
      <c r="S357" s="235"/>
      <c r="T357" s="235"/>
      <c r="U357" s="235"/>
      <c r="W357" s="45"/>
    </row>
    <row r="358" spans="1:23" ht="15.75">
      <c r="A358" s="175" t="str">
        <f t="shared" si="17"/>
        <v>135MERCADO CENTRAL</v>
      </c>
      <c r="B358" s="201">
        <v>135</v>
      </c>
      <c r="C358" s="201" t="s">
        <v>229</v>
      </c>
      <c r="D358" s="243" t="s">
        <v>154</v>
      </c>
      <c r="E358" s="235">
        <v>1.75</v>
      </c>
      <c r="F358" s="235">
        <v>1.75</v>
      </c>
      <c r="G358" s="235">
        <v>1.75</v>
      </c>
      <c r="H358" s="235"/>
      <c r="I358" s="235"/>
      <c r="J358" s="235"/>
      <c r="L358" s="54" t="str">
        <f t="shared" si="16"/>
        <v>137SAN FRANCISCO GOTERA</v>
      </c>
      <c r="M358" s="201">
        <v>137</v>
      </c>
      <c r="N358" s="201" t="s">
        <v>182</v>
      </c>
      <c r="O358" s="244" t="s">
        <v>240</v>
      </c>
      <c r="P358" s="235">
        <v>3.5</v>
      </c>
      <c r="Q358" s="235">
        <v>3.5</v>
      </c>
      <c r="R358" s="235">
        <v>3.5</v>
      </c>
      <c r="S358" s="235"/>
      <c r="T358" s="235"/>
      <c r="U358" s="235"/>
      <c r="W358" s="45"/>
    </row>
    <row r="359" spans="1:23" ht="15.75">
      <c r="A359" s="175" t="str">
        <f t="shared" si="17"/>
        <v>135AHUACHAPAN</v>
      </c>
      <c r="B359" s="202">
        <v>135</v>
      </c>
      <c r="C359" s="201" t="s">
        <v>260</v>
      </c>
      <c r="D359" s="243" t="s">
        <v>154</v>
      </c>
      <c r="E359" s="235">
        <v>1.6</v>
      </c>
      <c r="F359" s="235">
        <v>1.6</v>
      </c>
      <c r="G359" s="235">
        <v>1.6</v>
      </c>
      <c r="H359" s="235"/>
      <c r="I359" s="235"/>
      <c r="J359" s="235"/>
      <c r="L359" s="54" t="str">
        <f t="shared" si="16"/>
        <v>137SONSONATE</v>
      </c>
      <c r="M359" s="202">
        <v>137</v>
      </c>
      <c r="N359" s="201" t="s">
        <v>175</v>
      </c>
      <c r="O359" s="244" t="s">
        <v>240</v>
      </c>
      <c r="P359" s="235">
        <v>5.5</v>
      </c>
      <c r="Q359" s="235">
        <v>5.5</v>
      </c>
      <c r="R359" s="235">
        <v>5.5</v>
      </c>
      <c r="S359" s="235"/>
      <c r="T359" s="235"/>
      <c r="U359" s="235"/>
      <c r="W359" s="45"/>
    </row>
    <row r="360" spans="1:23" ht="15.75">
      <c r="A360" s="175" t="str">
        <f t="shared" si="17"/>
        <v>135ZACATECOLUCA</v>
      </c>
      <c r="B360" s="201">
        <v>135</v>
      </c>
      <c r="C360" s="201" t="s">
        <v>180</v>
      </c>
      <c r="D360" s="243" t="s">
        <v>154</v>
      </c>
      <c r="E360" s="235">
        <v>2.375</v>
      </c>
      <c r="F360" s="235">
        <v>2.25</v>
      </c>
      <c r="G360" s="235">
        <v>2.5</v>
      </c>
      <c r="H360" s="235"/>
      <c r="I360" s="235"/>
      <c r="J360" s="235"/>
      <c r="L360" s="54" t="str">
        <f t="shared" si="16"/>
        <v>137USULUTAN</v>
      </c>
      <c r="M360" s="201">
        <v>137</v>
      </c>
      <c r="N360" s="201" t="s">
        <v>259</v>
      </c>
      <c r="O360" s="244" t="s">
        <v>240</v>
      </c>
      <c r="P360" s="235">
        <v>3.5</v>
      </c>
      <c r="Q360" s="235">
        <v>3.5</v>
      </c>
      <c r="R360" s="235">
        <v>3.5</v>
      </c>
      <c r="S360" s="235"/>
      <c r="T360" s="235"/>
      <c r="U360" s="235"/>
      <c r="W360" s="45"/>
    </row>
    <row r="361" spans="1:23" ht="15.75">
      <c r="A361" s="175" t="str">
        <f t="shared" si="17"/>
        <v>136MERCADO CENTRAL</v>
      </c>
      <c r="B361" s="201">
        <v>136</v>
      </c>
      <c r="C361" s="201" t="s">
        <v>229</v>
      </c>
      <c r="D361" s="243" t="s">
        <v>223</v>
      </c>
      <c r="E361" s="235">
        <v>2</v>
      </c>
      <c r="F361" s="235">
        <v>2</v>
      </c>
      <c r="G361" s="235">
        <v>2</v>
      </c>
      <c r="H361" s="235"/>
      <c r="I361" s="235"/>
      <c r="J361" s="235"/>
      <c r="L361" s="54" t="str">
        <f t="shared" si="16"/>
        <v>138SAN FRANCISCO GOTERA</v>
      </c>
      <c r="M361" s="201">
        <v>138</v>
      </c>
      <c r="N361" s="201" t="s">
        <v>182</v>
      </c>
      <c r="O361" s="244" t="s">
        <v>241</v>
      </c>
      <c r="P361" s="235">
        <v>5</v>
      </c>
      <c r="Q361" s="235">
        <v>5</v>
      </c>
      <c r="R361" s="235">
        <v>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136TIENDONA</v>
      </c>
      <c r="B362" s="201">
        <v>136</v>
      </c>
      <c r="C362" s="201" t="s">
        <v>190</v>
      </c>
      <c r="D362" s="243" t="s">
        <v>223</v>
      </c>
      <c r="E362" s="235">
        <v>1.25</v>
      </c>
      <c r="F362" s="235">
        <v>1.25</v>
      </c>
      <c r="G362" s="235">
        <v>1.25</v>
      </c>
      <c r="H362" s="235"/>
      <c r="I362" s="235"/>
      <c r="J362" s="235"/>
      <c r="L362" s="54" t="str">
        <f t="shared" si="16"/>
        <v>138SONSONATE</v>
      </c>
      <c r="M362" s="201">
        <v>138</v>
      </c>
      <c r="N362" s="201" t="s">
        <v>175</v>
      </c>
      <c r="O362" s="244" t="s">
        <v>241</v>
      </c>
      <c r="P362" s="235">
        <v>6.5</v>
      </c>
      <c r="Q362" s="235">
        <v>6.5</v>
      </c>
      <c r="R362" s="235">
        <v>6.5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136AHUACHAPAN</v>
      </c>
      <c r="B363" s="202">
        <v>136</v>
      </c>
      <c r="C363" s="201" t="s">
        <v>260</v>
      </c>
      <c r="D363" s="243" t="s">
        <v>223</v>
      </c>
      <c r="E363" s="235">
        <v>2</v>
      </c>
      <c r="F363" s="235">
        <v>2</v>
      </c>
      <c r="G363" s="235">
        <v>2</v>
      </c>
      <c r="H363" s="235"/>
      <c r="I363" s="235"/>
      <c r="J363" s="235"/>
      <c r="L363" s="54" t="str">
        <f t="shared" si="16"/>
        <v>138USULUTAN</v>
      </c>
      <c r="M363" s="202">
        <v>138</v>
      </c>
      <c r="N363" s="201" t="s">
        <v>259</v>
      </c>
      <c r="O363" s="244" t="s">
        <v>241</v>
      </c>
      <c r="P363" s="235">
        <v>4.25</v>
      </c>
      <c r="Q363" s="235">
        <v>4.25</v>
      </c>
      <c r="R363" s="235">
        <v>4.25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136LA UNION</v>
      </c>
      <c r="B364" s="201">
        <v>136</v>
      </c>
      <c r="C364" s="201" t="s">
        <v>261</v>
      </c>
      <c r="D364" s="243" t="s">
        <v>223</v>
      </c>
      <c r="E364" s="235">
        <v>2</v>
      </c>
      <c r="F364" s="235">
        <v>2</v>
      </c>
      <c r="G364" s="235">
        <v>2</v>
      </c>
      <c r="H364" s="235"/>
      <c r="I364" s="235"/>
      <c r="J364" s="235"/>
      <c r="L364" s="54" t="str">
        <f t="shared" si="16"/>
        <v>139MERCADO CENTRAL</v>
      </c>
      <c r="M364" s="201">
        <v>139</v>
      </c>
      <c r="N364" s="201" t="s">
        <v>229</v>
      </c>
      <c r="O364" s="244" t="s">
        <v>242</v>
      </c>
      <c r="P364" s="235">
        <v>3.75</v>
      </c>
      <c r="Q364" s="235">
        <v>3.5</v>
      </c>
      <c r="R364" s="235">
        <v>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136ZACATECOLUCA</v>
      </c>
      <c r="B365" s="201">
        <v>136</v>
      </c>
      <c r="C365" s="201" t="s">
        <v>180</v>
      </c>
      <c r="D365" s="243" t="s">
        <v>223</v>
      </c>
      <c r="E365" s="235">
        <v>2</v>
      </c>
      <c r="F365" s="235">
        <v>1.5</v>
      </c>
      <c r="G365" s="235">
        <v>2.5</v>
      </c>
      <c r="H365" s="235"/>
      <c r="I365" s="235"/>
      <c r="J365" s="235"/>
      <c r="L365" s="54" t="str">
        <f t="shared" si="16"/>
        <v>139TIENDONA</v>
      </c>
      <c r="M365" s="201">
        <v>139</v>
      </c>
      <c r="N365" s="201" t="s">
        <v>190</v>
      </c>
      <c r="O365" s="244" t="s">
        <v>242</v>
      </c>
      <c r="P365" s="235">
        <v>3.75</v>
      </c>
      <c r="Q365" s="235">
        <v>3.75</v>
      </c>
      <c r="R365" s="235">
        <v>3.75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137MERCADO CENTRAL</v>
      </c>
      <c r="B366" s="201">
        <v>137</v>
      </c>
      <c r="C366" s="201" t="s">
        <v>229</v>
      </c>
      <c r="D366" s="243" t="s">
        <v>240</v>
      </c>
      <c r="E366" s="235">
        <v>4.5</v>
      </c>
      <c r="F366" s="235">
        <v>4.5</v>
      </c>
      <c r="G366" s="235">
        <v>4.5</v>
      </c>
      <c r="H366" s="235"/>
      <c r="I366" s="235"/>
      <c r="J366" s="235"/>
      <c r="L366" s="54" t="str">
        <f t="shared" si="16"/>
        <v>139SAN FRANCISCO GOTERA</v>
      </c>
      <c r="M366" s="201">
        <v>139</v>
      </c>
      <c r="N366" s="201" t="s">
        <v>182</v>
      </c>
      <c r="O366" s="244" t="s">
        <v>242</v>
      </c>
      <c r="P366" s="235">
        <v>4.25</v>
      </c>
      <c r="Q366" s="235">
        <v>4</v>
      </c>
      <c r="R366" s="235">
        <v>4.5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137TIENDONA</v>
      </c>
      <c r="B367" s="202">
        <v>137</v>
      </c>
      <c r="C367" s="201" t="s">
        <v>190</v>
      </c>
      <c r="D367" s="243" t="s">
        <v>240</v>
      </c>
      <c r="E367" s="235">
        <v>3.75</v>
      </c>
      <c r="F367" s="235">
        <v>3.75</v>
      </c>
      <c r="G367" s="235">
        <v>3.75</v>
      </c>
      <c r="H367" s="235"/>
      <c r="I367" s="235"/>
      <c r="J367" s="235"/>
      <c r="L367" s="54" t="str">
        <f t="shared" si="16"/>
        <v>139USULUTAN</v>
      </c>
      <c r="M367" s="202">
        <v>139</v>
      </c>
      <c r="N367" s="201" t="s">
        <v>259</v>
      </c>
      <c r="O367" s="244" t="s">
        <v>242</v>
      </c>
      <c r="P367" s="235">
        <v>3.5</v>
      </c>
      <c r="Q367" s="235">
        <v>3.5</v>
      </c>
      <c r="R367" s="235">
        <v>3.5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137AHUACHAPAN</v>
      </c>
      <c r="B368" s="201">
        <v>137</v>
      </c>
      <c r="C368" s="201" t="s">
        <v>260</v>
      </c>
      <c r="D368" s="243" t="s">
        <v>240</v>
      </c>
      <c r="E368" s="235">
        <v>5.5</v>
      </c>
      <c r="F368" s="235">
        <v>5.5</v>
      </c>
      <c r="G368" s="235">
        <v>5.5</v>
      </c>
      <c r="H368" s="235"/>
      <c r="I368" s="235"/>
      <c r="J368" s="235"/>
      <c r="L368" s="54" t="str">
        <f t="shared" si="16"/>
        <v>141MERCADO CENTRAL</v>
      </c>
      <c r="M368" s="201">
        <v>141</v>
      </c>
      <c r="N368" s="201" t="s">
        <v>229</v>
      </c>
      <c r="O368" s="244" t="s">
        <v>243</v>
      </c>
      <c r="P368" s="235">
        <v>5</v>
      </c>
      <c r="Q368" s="235">
        <v>5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137LA UNION</v>
      </c>
      <c r="B369" s="201">
        <v>137</v>
      </c>
      <c r="C369" s="201" t="s">
        <v>261</v>
      </c>
      <c r="D369" s="243" t="s">
        <v>240</v>
      </c>
      <c r="E369" s="235">
        <v>3</v>
      </c>
      <c r="F369" s="235">
        <v>3</v>
      </c>
      <c r="G369" s="235">
        <v>3</v>
      </c>
      <c r="H369" s="235"/>
      <c r="I369" s="235"/>
      <c r="J369" s="235"/>
      <c r="L369" s="54" t="str">
        <f t="shared" si="16"/>
        <v>141SAN FRANCISCO GOTERA</v>
      </c>
      <c r="M369" s="201">
        <v>141</v>
      </c>
      <c r="N369" s="201" t="s">
        <v>182</v>
      </c>
      <c r="O369" s="244" t="s">
        <v>243</v>
      </c>
      <c r="P369" s="235">
        <v>6</v>
      </c>
      <c r="Q369" s="235">
        <v>6</v>
      </c>
      <c r="R369" s="235">
        <v>6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137ZACATECOLUCA</v>
      </c>
      <c r="B370" s="201">
        <v>137</v>
      </c>
      <c r="C370" s="201" t="s">
        <v>180</v>
      </c>
      <c r="D370" s="243" t="s">
        <v>240</v>
      </c>
      <c r="E370" s="235">
        <v>3.5</v>
      </c>
      <c r="F370" s="235">
        <v>3.5</v>
      </c>
      <c r="G370" s="235">
        <v>3.5</v>
      </c>
      <c r="H370" s="235"/>
      <c r="I370" s="235"/>
      <c r="J370" s="235"/>
      <c r="L370" s="54" t="str">
        <f t="shared" si="16"/>
        <v>141USULUTAN</v>
      </c>
      <c r="M370" s="201">
        <v>141</v>
      </c>
      <c r="N370" s="201" t="s">
        <v>259</v>
      </c>
      <c r="O370" s="244" t="s">
        <v>243</v>
      </c>
      <c r="P370" s="235">
        <v>8</v>
      </c>
      <c r="Q370" s="235">
        <v>8</v>
      </c>
      <c r="R370" s="235">
        <v>8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138AHUACHAPAN</v>
      </c>
      <c r="B371" s="202">
        <v>138</v>
      </c>
      <c r="C371" s="201" t="s">
        <v>260</v>
      </c>
      <c r="D371" s="243" t="s">
        <v>241</v>
      </c>
      <c r="E371" s="235">
        <v>6.5</v>
      </c>
      <c r="F371" s="235">
        <v>6.5</v>
      </c>
      <c r="G371" s="235">
        <v>6.5</v>
      </c>
      <c r="H371" s="235"/>
      <c r="I371" s="235"/>
      <c r="J371" s="235"/>
      <c r="L371" s="54" t="str">
        <f t="shared" si="16"/>
        <v>142MERCADO CENTRAL</v>
      </c>
      <c r="M371" s="202">
        <v>142</v>
      </c>
      <c r="N371" s="201" t="s">
        <v>229</v>
      </c>
      <c r="O371" s="244" t="s">
        <v>225</v>
      </c>
      <c r="P371" s="235">
        <v>4.75</v>
      </c>
      <c r="Q371" s="235">
        <v>4.5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138LA UNION</v>
      </c>
      <c r="B372" s="201">
        <v>138</v>
      </c>
      <c r="C372" s="201" t="s">
        <v>261</v>
      </c>
      <c r="D372" s="243" t="s">
        <v>241</v>
      </c>
      <c r="E372" s="235">
        <v>4.5</v>
      </c>
      <c r="F372" s="235">
        <v>4.5</v>
      </c>
      <c r="G372" s="235">
        <v>4.5</v>
      </c>
      <c r="H372" s="235"/>
      <c r="I372" s="235"/>
      <c r="J372" s="235"/>
      <c r="L372" s="54" t="str">
        <f t="shared" si="16"/>
        <v>142TIENDONA</v>
      </c>
      <c r="M372" s="201">
        <v>142</v>
      </c>
      <c r="N372" s="201" t="s">
        <v>190</v>
      </c>
      <c r="O372" s="244" t="s">
        <v>225</v>
      </c>
      <c r="P372" s="235">
        <v>3.75</v>
      </c>
      <c r="Q372" s="235">
        <v>3.75</v>
      </c>
      <c r="R372" s="235">
        <v>3.75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138ZACATECOLUCA</v>
      </c>
      <c r="B373" s="202">
        <v>138</v>
      </c>
      <c r="C373" s="201" t="s">
        <v>180</v>
      </c>
      <c r="D373" s="243" t="s">
        <v>241</v>
      </c>
      <c r="E373" s="235">
        <v>4.25</v>
      </c>
      <c r="F373" s="235">
        <v>4</v>
      </c>
      <c r="G373" s="235">
        <v>4.5</v>
      </c>
      <c r="H373" s="235"/>
      <c r="I373" s="235"/>
      <c r="J373" s="235"/>
      <c r="L373" s="54" t="str">
        <f t="shared" si="16"/>
        <v>142SAN FRANCISCO GOTERA</v>
      </c>
      <c r="M373" s="202">
        <v>142</v>
      </c>
      <c r="N373" s="201" t="s">
        <v>182</v>
      </c>
      <c r="O373" s="244" t="s">
        <v>225</v>
      </c>
      <c r="P373" s="235">
        <v>4</v>
      </c>
      <c r="Q373" s="235">
        <v>4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139MERCADO CENTRAL</v>
      </c>
      <c r="B374" s="201">
        <v>139</v>
      </c>
      <c r="C374" s="201" t="s">
        <v>229</v>
      </c>
      <c r="D374" s="243" t="s">
        <v>242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142SONSONATE</v>
      </c>
      <c r="M374" s="201">
        <v>142</v>
      </c>
      <c r="N374" s="201" t="s">
        <v>175</v>
      </c>
      <c r="O374" s="244" t="s">
        <v>225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139TIENDONA</v>
      </c>
      <c r="B375" s="202">
        <v>139</v>
      </c>
      <c r="C375" s="201" t="s">
        <v>190</v>
      </c>
      <c r="D375" s="243" t="s">
        <v>242</v>
      </c>
      <c r="E375" s="235">
        <v>3.75</v>
      </c>
      <c r="F375" s="235">
        <v>3.75</v>
      </c>
      <c r="G375" s="235">
        <v>3.75</v>
      </c>
      <c r="H375" s="235"/>
      <c r="I375" s="235"/>
      <c r="J375" s="235"/>
      <c r="L375" s="54" t="str">
        <f t="shared" si="16"/>
        <v>143MERCADO CENTRAL</v>
      </c>
      <c r="M375" s="202">
        <v>143</v>
      </c>
      <c r="N375" s="201" t="s">
        <v>229</v>
      </c>
      <c r="O375" s="244" t="s">
        <v>226</v>
      </c>
      <c r="P375" s="235">
        <v>3</v>
      </c>
      <c r="Q375" s="235">
        <v>3</v>
      </c>
      <c r="R375" s="235">
        <v>3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139ZACATECOLUCA</v>
      </c>
      <c r="B376" s="201">
        <v>139</v>
      </c>
      <c r="C376" s="201" t="s">
        <v>180</v>
      </c>
      <c r="D376" s="243" t="s">
        <v>242</v>
      </c>
      <c r="E376" s="235">
        <v>3.25</v>
      </c>
      <c r="F376" s="235">
        <v>3</v>
      </c>
      <c r="G376" s="235">
        <v>3.5</v>
      </c>
      <c r="H376" s="235"/>
      <c r="I376" s="235"/>
      <c r="J376" s="235"/>
      <c r="L376" s="54" t="str">
        <f t="shared" si="16"/>
        <v>143TIENDONA</v>
      </c>
      <c r="M376" s="201">
        <v>143</v>
      </c>
      <c r="N376" s="201" t="s">
        <v>190</v>
      </c>
      <c r="O376" s="244" t="s">
        <v>226</v>
      </c>
      <c r="P376" s="235">
        <v>3</v>
      </c>
      <c r="Q376" s="235">
        <v>3</v>
      </c>
      <c r="R376" s="235">
        <v>3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141MERCADO CENTRAL</v>
      </c>
      <c r="B377" s="201">
        <v>141</v>
      </c>
      <c r="C377" s="201" t="s">
        <v>229</v>
      </c>
      <c r="D377" s="243" t="s">
        <v>243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143SAN FRANCISCO GOTERA</v>
      </c>
      <c r="M377" s="201">
        <v>143</v>
      </c>
      <c r="N377" s="201" t="s">
        <v>182</v>
      </c>
      <c r="O377" s="244" t="s">
        <v>226</v>
      </c>
      <c r="P377" s="235">
        <v>3.5</v>
      </c>
      <c r="Q377" s="235">
        <v>3.5</v>
      </c>
      <c r="R377" s="235">
        <v>3.5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141LA UNION</v>
      </c>
      <c r="B378" s="201">
        <v>141</v>
      </c>
      <c r="C378" s="201" t="s">
        <v>261</v>
      </c>
      <c r="D378" s="243" t="s">
        <v>243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143SONSONATE</v>
      </c>
      <c r="M378" s="201">
        <v>143</v>
      </c>
      <c r="N378" s="201" t="s">
        <v>175</v>
      </c>
      <c r="O378" s="244" t="s">
        <v>226</v>
      </c>
      <c r="P378" s="235">
        <v>2.25</v>
      </c>
      <c r="Q378" s="235">
        <v>2.25</v>
      </c>
      <c r="R378" s="235">
        <v>2.25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141ZACATECOLUCA</v>
      </c>
      <c r="B379" s="201">
        <v>141</v>
      </c>
      <c r="C379" s="201" t="s">
        <v>180</v>
      </c>
      <c r="D379" s="243" t="s">
        <v>243</v>
      </c>
      <c r="E379" s="235">
        <v>8</v>
      </c>
      <c r="F379" s="235">
        <v>8</v>
      </c>
      <c r="G379" s="235">
        <v>8</v>
      </c>
      <c r="H379" s="235"/>
      <c r="I379" s="235"/>
      <c r="J379" s="235"/>
      <c r="L379" s="54" t="str">
        <f t="shared" si="16"/>
        <v>143USULUTAN</v>
      </c>
      <c r="M379" s="201">
        <v>143</v>
      </c>
      <c r="N379" s="201" t="s">
        <v>259</v>
      </c>
      <c r="O379" s="244" t="s">
        <v>226</v>
      </c>
      <c r="P379" s="235">
        <v>3</v>
      </c>
      <c r="Q379" s="235">
        <v>3</v>
      </c>
      <c r="R379" s="235">
        <v>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142MERCADO CENTRAL</v>
      </c>
      <c r="B380" s="202">
        <v>142</v>
      </c>
      <c r="C380" s="201" t="s">
        <v>229</v>
      </c>
      <c r="D380" s="243" t="s">
        <v>225</v>
      </c>
      <c r="E380" s="235">
        <v>5</v>
      </c>
      <c r="F380" s="235">
        <v>5</v>
      </c>
      <c r="G380" s="235">
        <v>5</v>
      </c>
      <c r="H380" s="235"/>
      <c r="I380" s="235"/>
      <c r="J380" s="235"/>
      <c r="L380" s="54" t="str">
        <f t="shared" si="16"/>
        <v>145MERCADO CENTRAL</v>
      </c>
      <c r="M380" s="202">
        <v>145</v>
      </c>
      <c r="N380" s="201" t="s">
        <v>229</v>
      </c>
      <c r="O380" s="244" t="s">
        <v>245</v>
      </c>
      <c r="P380" s="235">
        <v>5.79</v>
      </c>
      <c r="Q380" s="235">
        <v>5.58</v>
      </c>
      <c r="R380" s="235">
        <v>6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142TIENDONA</v>
      </c>
      <c r="B381" s="201">
        <v>142</v>
      </c>
      <c r="C381" s="201" t="s">
        <v>190</v>
      </c>
      <c r="D381" s="243" t="s">
        <v>225</v>
      </c>
      <c r="E381" s="235">
        <v>3.75</v>
      </c>
      <c r="F381" s="235">
        <v>3.75</v>
      </c>
      <c r="G381" s="235">
        <v>3.75</v>
      </c>
      <c r="H381" s="235"/>
      <c r="I381" s="235"/>
      <c r="J381" s="235"/>
      <c r="L381" s="54" t="str">
        <f t="shared" si="16"/>
        <v>145TIENDONA</v>
      </c>
      <c r="M381" s="201">
        <v>145</v>
      </c>
      <c r="N381" s="201" t="s">
        <v>190</v>
      </c>
      <c r="O381" s="244" t="s">
        <v>245</v>
      </c>
      <c r="P381" s="235">
        <v>5</v>
      </c>
      <c r="Q381" s="235">
        <v>5</v>
      </c>
      <c r="R381" s="235">
        <v>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142AHUACHAPAN</v>
      </c>
      <c r="B382" s="201">
        <v>142</v>
      </c>
      <c r="C382" s="201" t="s">
        <v>260</v>
      </c>
      <c r="D382" s="243" t="s">
        <v>225</v>
      </c>
      <c r="E382" s="235">
        <v>4.5</v>
      </c>
      <c r="F382" s="235">
        <v>4.5</v>
      </c>
      <c r="G382" s="235">
        <v>4.5</v>
      </c>
      <c r="H382" s="235"/>
      <c r="I382" s="235"/>
      <c r="J382" s="235"/>
      <c r="L382" s="54" t="str">
        <f t="shared" si="16"/>
        <v>145USULUTAN</v>
      </c>
      <c r="M382" s="201">
        <v>145</v>
      </c>
      <c r="N382" s="201" t="s">
        <v>259</v>
      </c>
      <c r="O382" s="244" t="s">
        <v>245</v>
      </c>
      <c r="P382" s="235">
        <v>4.5</v>
      </c>
      <c r="Q382" s="235">
        <v>4.5</v>
      </c>
      <c r="R382" s="235">
        <v>4.5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142LA UNION</v>
      </c>
      <c r="B383" s="201">
        <v>142</v>
      </c>
      <c r="C383" s="201" t="s">
        <v>261</v>
      </c>
      <c r="D383" s="243" t="s">
        <v>225</v>
      </c>
      <c r="E383" s="235">
        <v>4</v>
      </c>
      <c r="F383" s="235">
        <v>4</v>
      </c>
      <c r="G383" s="235">
        <v>4</v>
      </c>
      <c r="H383" s="235"/>
      <c r="I383" s="235"/>
      <c r="J383" s="235"/>
      <c r="L383" s="54" t="str">
        <f t="shared" si="16"/>
        <v>146MERCADO CENTRAL</v>
      </c>
      <c r="M383" s="201">
        <v>146</v>
      </c>
      <c r="N383" s="201" t="s">
        <v>229</v>
      </c>
      <c r="O383" s="244" t="s">
        <v>246</v>
      </c>
      <c r="P383" s="235">
        <v>5</v>
      </c>
      <c r="Q383" s="235">
        <v>5</v>
      </c>
      <c r="R383" s="235">
        <v>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142ZACATECOLUCA</v>
      </c>
      <c r="B384" s="201">
        <v>142</v>
      </c>
      <c r="C384" s="201" t="s">
        <v>180</v>
      </c>
      <c r="D384" s="243" t="s">
        <v>225</v>
      </c>
      <c r="E384" s="235">
        <v>4.75</v>
      </c>
      <c r="F384" s="235">
        <v>4.5</v>
      </c>
      <c r="G384" s="235">
        <v>5</v>
      </c>
      <c r="H384" s="235"/>
      <c r="I384" s="235"/>
      <c r="J384" s="235"/>
      <c r="L384" s="54" t="str">
        <f t="shared" si="16"/>
        <v>146TIENDONA</v>
      </c>
      <c r="M384" s="201">
        <v>146</v>
      </c>
      <c r="N384" s="201" t="s">
        <v>190</v>
      </c>
      <c r="O384" s="244" t="s">
        <v>246</v>
      </c>
      <c r="P384" s="235">
        <v>3.5</v>
      </c>
      <c r="Q384" s="235">
        <v>3.5</v>
      </c>
      <c r="R384" s="235">
        <v>3.5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143MERCADO CENTRAL</v>
      </c>
      <c r="B385" s="202">
        <v>143</v>
      </c>
      <c r="C385" s="201" t="s">
        <v>229</v>
      </c>
      <c r="D385" s="243" t="s">
        <v>226</v>
      </c>
      <c r="E385" s="235">
        <v>3</v>
      </c>
      <c r="F385" s="235">
        <v>3</v>
      </c>
      <c r="G385" s="235">
        <v>3</v>
      </c>
      <c r="H385" s="235"/>
      <c r="I385" s="235"/>
      <c r="J385" s="235"/>
      <c r="L385" s="54" t="str">
        <f t="shared" si="16"/>
        <v>146SONSONATE</v>
      </c>
      <c r="M385" s="202">
        <v>146</v>
      </c>
      <c r="N385" s="201" t="s">
        <v>175</v>
      </c>
      <c r="O385" s="244" t="s">
        <v>246</v>
      </c>
      <c r="P385" s="235">
        <v>4.5</v>
      </c>
      <c r="Q385" s="235">
        <v>4.5</v>
      </c>
      <c r="R385" s="235">
        <v>4.5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143TIENDONA</v>
      </c>
      <c r="B386" s="201">
        <v>143</v>
      </c>
      <c r="C386" s="201" t="s">
        <v>190</v>
      </c>
      <c r="D386" s="243" t="s">
        <v>226</v>
      </c>
      <c r="E386" s="235">
        <v>3</v>
      </c>
      <c r="F386" s="235">
        <v>3</v>
      </c>
      <c r="G386" s="235">
        <v>3</v>
      </c>
      <c r="H386" s="235"/>
      <c r="I386" s="235"/>
      <c r="J386" s="235"/>
      <c r="L386" s="54" t="str">
        <f t="shared" si="16"/>
        <v>146USULUTAN</v>
      </c>
      <c r="M386" s="201">
        <v>146</v>
      </c>
      <c r="N386" s="201" t="s">
        <v>259</v>
      </c>
      <c r="O386" s="244" t="s">
        <v>246</v>
      </c>
      <c r="P386" s="235">
        <v>5</v>
      </c>
      <c r="Q386" s="235">
        <v>5</v>
      </c>
      <c r="R386" s="235">
        <v>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143AHUACHAPAN</v>
      </c>
      <c r="B387" s="201">
        <v>143</v>
      </c>
      <c r="C387" s="201" t="s">
        <v>260</v>
      </c>
      <c r="D387" s="243" t="s">
        <v>226</v>
      </c>
      <c r="E387" s="235">
        <v>2.25</v>
      </c>
      <c r="F387" s="235">
        <v>2.25</v>
      </c>
      <c r="G387" s="235">
        <v>2.25</v>
      </c>
      <c r="H387" s="235"/>
      <c r="I387" s="235"/>
      <c r="J387" s="235"/>
      <c r="L387" s="54" t="str">
        <f t="shared" si="16"/>
        <v>147MERCADO CENTRAL</v>
      </c>
      <c r="M387" s="201">
        <v>147</v>
      </c>
      <c r="N387" s="201" t="s">
        <v>229</v>
      </c>
      <c r="O387" s="244" t="s">
        <v>227</v>
      </c>
      <c r="P387" s="235">
        <v>2</v>
      </c>
      <c r="Q387" s="235">
        <v>2</v>
      </c>
      <c r="R387" s="235">
        <v>2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143LA UNION</v>
      </c>
      <c r="B388" s="201">
        <v>143</v>
      </c>
      <c r="C388" s="201" t="s">
        <v>261</v>
      </c>
      <c r="D388" s="243" t="s">
        <v>226</v>
      </c>
      <c r="E388" s="235">
        <v>3</v>
      </c>
      <c r="F388" s="235">
        <v>3</v>
      </c>
      <c r="G388" s="235">
        <v>3</v>
      </c>
      <c r="H388" s="235"/>
      <c r="I388" s="235"/>
      <c r="J388" s="235"/>
      <c r="L388" s="54" t="str">
        <f t="shared" si="16"/>
        <v>147TIENDONA</v>
      </c>
      <c r="M388" s="201">
        <v>147</v>
      </c>
      <c r="N388" s="201" t="s">
        <v>190</v>
      </c>
      <c r="O388" s="244" t="s">
        <v>227</v>
      </c>
      <c r="P388" s="235">
        <v>2</v>
      </c>
      <c r="Q388" s="235">
        <v>2</v>
      </c>
      <c r="R388" s="235">
        <v>2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143ZACATECOLUCA</v>
      </c>
      <c r="B389" s="201">
        <v>143</v>
      </c>
      <c r="C389" s="201" t="s">
        <v>180</v>
      </c>
      <c r="D389" s="243" t="s">
        <v>226</v>
      </c>
      <c r="E389" s="235">
        <v>3.25</v>
      </c>
      <c r="F389" s="235">
        <v>2.75</v>
      </c>
      <c r="G389" s="235">
        <v>3.75</v>
      </c>
      <c r="H389" s="235"/>
      <c r="I389" s="235"/>
      <c r="J389" s="235"/>
      <c r="L389" s="54" t="str">
        <f t="shared" si="16"/>
        <v>147SAN FRANCISCO GOTERA</v>
      </c>
      <c r="M389" s="201">
        <v>147</v>
      </c>
      <c r="N389" s="201" t="s">
        <v>182</v>
      </c>
      <c r="O389" s="244" t="s">
        <v>227</v>
      </c>
      <c r="P389" s="235">
        <v>2.5</v>
      </c>
      <c r="Q389" s="235">
        <v>2.5</v>
      </c>
      <c r="R389" s="235">
        <v>2.5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145MERCADO CENTRAL</v>
      </c>
      <c r="B390" s="202">
        <v>145</v>
      </c>
      <c r="C390" s="201" t="s">
        <v>229</v>
      </c>
      <c r="D390" s="243" t="s">
        <v>245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147SONSONATE</v>
      </c>
      <c r="M390" s="202">
        <v>147</v>
      </c>
      <c r="N390" s="201" t="s">
        <v>175</v>
      </c>
      <c r="O390" s="244" t="s">
        <v>227</v>
      </c>
      <c r="P390" s="235">
        <v>2.25</v>
      </c>
      <c r="Q390" s="235">
        <v>2.25</v>
      </c>
      <c r="R390" s="235">
        <v>2.25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145TIENDONA</v>
      </c>
      <c r="B391" s="201">
        <v>145</v>
      </c>
      <c r="C391" s="201" t="s">
        <v>190</v>
      </c>
      <c r="D391" s="243" t="s">
        <v>245</v>
      </c>
      <c r="E391" s="235">
        <v>5</v>
      </c>
      <c r="F391" s="235">
        <v>5</v>
      </c>
      <c r="G391" s="235">
        <v>5</v>
      </c>
      <c r="H391" s="235"/>
      <c r="I391" s="235"/>
      <c r="J391" s="235"/>
      <c r="L391" s="54" t="str">
        <f t="shared" ref="L391:L454" si="18">+M391&amp;N391</f>
        <v>148MERCADO CENTRAL</v>
      </c>
      <c r="M391" s="201">
        <v>148</v>
      </c>
      <c r="N391" s="201" t="s">
        <v>229</v>
      </c>
      <c r="O391" s="244" t="s">
        <v>247</v>
      </c>
      <c r="P391" s="235">
        <v>6</v>
      </c>
      <c r="Q391" s="235">
        <v>6</v>
      </c>
      <c r="R391" s="235">
        <v>6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145ZACATECOLUCA</v>
      </c>
      <c r="B392" s="201">
        <v>145</v>
      </c>
      <c r="C392" s="201" t="s">
        <v>180</v>
      </c>
      <c r="D392" s="243" t="s">
        <v>245</v>
      </c>
      <c r="E392" s="235">
        <v>4.75</v>
      </c>
      <c r="F392" s="235">
        <v>4.5</v>
      </c>
      <c r="G392" s="235">
        <v>5</v>
      </c>
      <c r="H392" s="235"/>
      <c r="I392" s="235"/>
      <c r="J392" s="235"/>
      <c r="L392" s="54" t="str">
        <f t="shared" si="18"/>
        <v>148TIENDONA</v>
      </c>
      <c r="M392" s="201">
        <v>148</v>
      </c>
      <c r="N392" s="201" t="s">
        <v>190</v>
      </c>
      <c r="O392" s="244" t="s">
        <v>247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146MERCADO CENTRAL</v>
      </c>
      <c r="B393" s="201">
        <v>146</v>
      </c>
      <c r="C393" s="201" t="s">
        <v>229</v>
      </c>
      <c r="D393" s="243" t="s">
        <v>246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148SAN FRANCISCO GOTERA</v>
      </c>
      <c r="M393" s="201">
        <v>148</v>
      </c>
      <c r="N393" s="201" t="s">
        <v>182</v>
      </c>
      <c r="O393" s="244" t="s">
        <v>247</v>
      </c>
      <c r="P393" s="235">
        <v>4.5</v>
      </c>
      <c r="Q393" s="235">
        <v>4.5</v>
      </c>
      <c r="R393" s="235">
        <v>4.5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146TIENDONA</v>
      </c>
      <c r="B394" s="202">
        <v>146</v>
      </c>
      <c r="C394" s="201" t="s">
        <v>190</v>
      </c>
      <c r="D394" s="243" t="s">
        <v>246</v>
      </c>
      <c r="E394" s="235">
        <v>3.5</v>
      </c>
      <c r="F394" s="235">
        <v>3.5</v>
      </c>
      <c r="G394" s="235">
        <v>3.5</v>
      </c>
      <c r="H394" s="235"/>
      <c r="I394" s="235"/>
      <c r="J394" s="235"/>
      <c r="L394" s="54" t="str">
        <f t="shared" si="18"/>
        <v>148USULUTAN</v>
      </c>
      <c r="M394" s="202">
        <v>148</v>
      </c>
      <c r="N394" s="201" t="s">
        <v>259</v>
      </c>
      <c r="O394" s="244" t="s">
        <v>247</v>
      </c>
      <c r="P394" s="235">
        <v>7</v>
      </c>
      <c r="Q394" s="235">
        <v>7</v>
      </c>
      <c r="R394" s="235">
        <v>7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146AHUACHAPAN</v>
      </c>
      <c r="B395" s="201">
        <v>146</v>
      </c>
      <c r="C395" s="201" t="s">
        <v>260</v>
      </c>
      <c r="D395" s="243" t="s">
        <v>246</v>
      </c>
      <c r="E395" s="235">
        <v>4.5</v>
      </c>
      <c r="F395" s="235">
        <v>4.5</v>
      </c>
      <c r="G395" s="235">
        <v>4.5</v>
      </c>
      <c r="H395" s="235"/>
      <c r="I395" s="235"/>
      <c r="J395" s="235"/>
      <c r="L395" s="54" t="str">
        <f t="shared" si="18"/>
        <v>149MERCADO CENTRAL</v>
      </c>
      <c r="M395" s="201">
        <v>149</v>
      </c>
      <c r="N395" s="201" t="s">
        <v>229</v>
      </c>
      <c r="O395" s="244" t="s">
        <v>248</v>
      </c>
      <c r="P395" s="235">
        <v>2.75</v>
      </c>
      <c r="Q395" s="235">
        <v>2.5</v>
      </c>
      <c r="R395" s="235">
        <v>3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146ZACATECOLUCA</v>
      </c>
      <c r="B396" s="201">
        <v>146</v>
      </c>
      <c r="C396" s="201" t="s">
        <v>180</v>
      </c>
      <c r="D396" s="243" t="s">
        <v>246</v>
      </c>
      <c r="E396" s="235">
        <v>4.25</v>
      </c>
      <c r="F396" s="235">
        <v>4</v>
      </c>
      <c r="G396" s="235">
        <v>4.5</v>
      </c>
      <c r="H396" s="235"/>
      <c r="I396" s="235"/>
      <c r="J396" s="235"/>
      <c r="L396" s="54" t="str">
        <f t="shared" si="18"/>
        <v>149TIENDONA</v>
      </c>
      <c r="M396" s="201">
        <v>149</v>
      </c>
      <c r="N396" s="201" t="s">
        <v>190</v>
      </c>
      <c r="O396" s="244" t="s">
        <v>248</v>
      </c>
      <c r="P396" s="235">
        <v>3</v>
      </c>
      <c r="Q396" s="235">
        <v>3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147MERCADO CENTRAL</v>
      </c>
      <c r="B397" s="201">
        <v>147</v>
      </c>
      <c r="C397" s="201" t="s">
        <v>229</v>
      </c>
      <c r="D397" s="243" t="s">
        <v>227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149SAN FRANCISCO GOTERA</v>
      </c>
      <c r="M397" s="201">
        <v>149</v>
      </c>
      <c r="N397" s="201" t="s">
        <v>182</v>
      </c>
      <c r="O397" s="244" t="s">
        <v>248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147TIENDONA</v>
      </c>
      <c r="B398" s="202">
        <v>147</v>
      </c>
      <c r="C398" s="201" t="s">
        <v>190</v>
      </c>
      <c r="D398" s="243" t="s">
        <v>227</v>
      </c>
      <c r="E398" s="235">
        <v>2</v>
      </c>
      <c r="F398" s="235">
        <v>2</v>
      </c>
      <c r="G398" s="235">
        <v>2</v>
      </c>
      <c r="H398" s="235"/>
      <c r="I398" s="235"/>
      <c r="J398" s="235"/>
      <c r="L398" s="54" t="str">
        <f t="shared" si="18"/>
        <v>150MERCADO CENTRAL</v>
      </c>
      <c r="M398" s="202">
        <v>150</v>
      </c>
      <c r="N398" s="201" t="s">
        <v>229</v>
      </c>
      <c r="O398" s="244" t="s">
        <v>228</v>
      </c>
      <c r="P398" s="235">
        <v>2</v>
      </c>
      <c r="Q398" s="235">
        <v>2</v>
      </c>
      <c r="R398" s="235">
        <v>2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147AHUACHAPAN</v>
      </c>
      <c r="B399" s="201">
        <v>147</v>
      </c>
      <c r="C399" s="201" t="s">
        <v>260</v>
      </c>
      <c r="D399" s="243" t="s">
        <v>227</v>
      </c>
      <c r="E399" s="235">
        <v>2.25</v>
      </c>
      <c r="F399" s="235">
        <v>2.25</v>
      </c>
      <c r="G399" s="235">
        <v>2.25</v>
      </c>
      <c r="H399" s="235"/>
      <c r="I399" s="235"/>
      <c r="J399" s="235"/>
      <c r="L399" s="54" t="str">
        <f t="shared" si="18"/>
        <v>150TIENDONA</v>
      </c>
      <c r="M399" s="201">
        <v>150</v>
      </c>
      <c r="N399" s="201" t="s">
        <v>190</v>
      </c>
      <c r="O399" s="244" t="s">
        <v>228</v>
      </c>
      <c r="P399" s="235">
        <v>1.25</v>
      </c>
      <c r="Q399" s="235">
        <v>1.25</v>
      </c>
      <c r="R399" s="235">
        <v>1.25</v>
      </c>
      <c r="S399" s="235"/>
      <c r="T399" s="235"/>
      <c r="U399" s="235"/>
    </row>
    <row r="400" spans="1:23" ht="15.75">
      <c r="A400" s="175" t="str">
        <f t="shared" si="17"/>
        <v>147LA UNION</v>
      </c>
      <c r="B400" s="201">
        <v>147</v>
      </c>
      <c r="C400" s="201" t="s">
        <v>261</v>
      </c>
      <c r="D400" s="243" t="s">
        <v>227</v>
      </c>
      <c r="E400" s="235">
        <v>2.25</v>
      </c>
      <c r="F400" s="235">
        <v>2.25</v>
      </c>
      <c r="G400" s="235">
        <v>2.25</v>
      </c>
      <c r="H400" s="235"/>
      <c r="I400" s="235"/>
      <c r="J400" s="235"/>
      <c r="L400" s="54" t="str">
        <f t="shared" si="18"/>
        <v>150SAN FRANCISCO GOTERA</v>
      </c>
      <c r="M400" s="201">
        <v>150</v>
      </c>
      <c r="N400" s="201" t="s">
        <v>182</v>
      </c>
      <c r="O400" s="244" t="s">
        <v>228</v>
      </c>
      <c r="P400" s="235">
        <v>2</v>
      </c>
      <c r="Q400" s="235">
        <v>2</v>
      </c>
      <c r="R400" s="235">
        <v>2</v>
      </c>
      <c r="S400" s="235"/>
      <c r="T400" s="235"/>
      <c r="U400" s="235"/>
    </row>
    <row r="401" spans="1:21" ht="15.75">
      <c r="A401" s="175" t="str">
        <f t="shared" si="17"/>
        <v>147ZACATECOLUCA</v>
      </c>
      <c r="B401" s="201">
        <v>147</v>
      </c>
      <c r="C401" s="201" t="s">
        <v>180</v>
      </c>
      <c r="D401" s="243" t="s">
        <v>227</v>
      </c>
      <c r="E401" s="235">
        <v>2</v>
      </c>
      <c r="F401" s="235">
        <v>2</v>
      </c>
      <c r="G401" s="235">
        <v>2</v>
      </c>
      <c r="H401" s="235"/>
      <c r="I401" s="235"/>
      <c r="J401" s="235"/>
      <c r="L401" s="54" t="str">
        <f t="shared" si="18"/>
        <v>150USULUTAN</v>
      </c>
      <c r="M401" s="201">
        <v>150</v>
      </c>
      <c r="N401" s="201" t="s">
        <v>259</v>
      </c>
      <c r="O401" s="244" t="s">
        <v>228</v>
      </c>
      <c r="P401" s="235">
        <v>2.5</v>
      </c>
      <c r="Q401" s="235">
        <v>2.5</v>
      </c>
      <c r="R401" s="235">
        <v>2.5</v>
      </c>
      <c r="S401" s="235"/>
      <c r="T401" s="235"/>
      <c r="U401" s="235"/>
    </row>
    <row r="402" spans="1:21" ht="15.75">
      <c r="A402" s="175" t="str">
        <f t="shared" si="17"/>
        <v>148MERCADO CENTRAL</v>
      </c>
      <c r="B402" s="201">
        <v>148</v>
      </c>
      <c r="C402" s="201" t="s">
        <v>229</v>
      </c>
      <c r="D402" s="243" t="s">
        <v>247</v>
      </c>
      <c r="E402" s="235">
        <v>6</v>
      </c>
      <c r="F402" s="235">
        <v>6</v>
      </c>
      <c r="G402" s="235">
        <v>6</v>
      </c>
      <c r="H402" s="235"/>
      <c r="I402" s="235"/>
      <c r="J402" s="235"/>
      <c r="L402" s="54" t="str">
        <f t="shared" si="18"/>
        <v>104MERCADO CENTRAL</v>
      </c>
      <c r="M402" s="201">
        <v>104</v>
      </c>
      <c r="N402" s="201" t="s">
        <v>229</v>
      </c>
      <c r="O402" s="244" t="s">
        <v>213</v>
      </c>
      <c r="P402" s="235">
        <v>80</v>
      </c>
      <c r="Q402" s="235">
        <v>80</v>
      </c>
      <c r="R402" s="235">
        <v>80</v>
      </c>
      <c r="S402" s="235">
        <v>0.9</v>
      </c>
      <c r="T402" s="235">
        <v>0.9</v>
      </c>
      <c r="U402" s="235">
        <v>0.9</v>
      </c>
    </row>
    <row r="403" spans="1:21" ht="15.75">
      <c r="A403" s="175" t="str">
        <f t="shared" ref="A403:A466" si="19">+B403&amp;C403</f>
        <v>148TIENDONA</v>
      </c>
      <c r="B403" s="202">
        <v>148</v>
      </c>
      <c r="C403" s="201" t="s">
        <v>190</v>
      </c>
      <c r="D403" s="243" t="s">
        <v>247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104SAN FRANCISCO GOTERA</v>
      </c>
      <c r="M403" s="202">
        <v>104</v>
      </c>
      <c r="N403" s="201" t="s">
        <v>182</v>
      </c>
      <c r="O403" s="244" t="s">
        <v>213</v>
      </c>
      <c r="P403" s="235"/>
      <c r="Q403" s="235"/>
      <c r="R403" s="235"/>
      <c r="S403" s="235">
        <v>1.09375</v>
      </c>
      <c r="T403" s="235">
        <v>1</v>
      </c>
      <c r="U403" s="235">
        <v>1.25</v>
      </c>
    </row>
    <row r="404" spans="1:21" ht="15.75">
      <c r="A404" s="175" t="str">
        <f t="shared" si="19"/>
        <v>148LA UNION</v>
      </c>
      <c r="B404" s="201">
        <v>148</v>
      </c>
      <c r="C404" s="201" t="s">
        <v>261</v>
      </c>
      <c r="D404" s="243" t="s">
        <v>247</v>
      </c>
      <c r="E404" s="235">
        <v>4</v>
      </c>
      <c r="F404" s="235">
        <v>4</v>
      </c>
      <c r="G404" s="235">
        <v>4</v>
      </c>
      <c r="H404" s="235"/>
      <c r="I404" s="235"/>
      <c r="J404" s="235"/>
      <c r="L404" s="54" t="str">
        <f t="shared" si="18"/>
        <v>104USULUTAN</v>
      </c>
      <c r="M404" s="201">
        <v>104</v>
      </c>
      <c r="N404" s="201" t="s">
        <v>259</v>
      </c>
      <c r="O404" s="244" t="s">
        <v>213</v>
      </c>
      <c r="P404" s="235"/>
      <c r="Q404" s="235"/>
      <c r="R404" s="235"/>
      <c r="S404" s="235">
        <v>1.05</v>
      </c>
      <c r="T404" s="235">
        <v>1</v>
      </c>
      <c r="U404" s="235">
        <v>1.1000000000000001</v>
      </c>
    </row>
    <row r="405" spans="1:21" ht="15.75">
      <c r="A405" s="175" t="str">
        <f t="shared" si="19"/>
        <v>148ZACATECOLUCA</v>
      </c>
      <c r="B405" s="201">
        <v>148</v>
      </c>
      <c r="C405" s="201" t="s">
        <v>180</v>
      </c>
      <c r="D405" s="243" t="s">
        <v>247</v>
      </c>
      <c r="E405" s="235">
        <v>6.5</v>
      </c>
      <c r="F405" s="235">
        <v>6</v>
      </c>
      <c r="G405" s="235">
        <v>7</v>
      </c>
      <c r="H405" s="235"/>
      <c r="I405" s="235"/>
      <c r="J405" s="235"/>
      <c r="L405" s="54" t="str">
        <f t="shared" si="18"/>
        <v>78TIENDONA</v>
      </c>
      <c r="M405" s="201">
        <v>78</v>
      </c>
      <c r="N405" s="201" t="s">
        <v>190</v>
      </c>
      <c r="O405" s="244" t="s">
        <v>109</v>
      </c>
      <c r="P405" s="235">
        <v>35.333333333333336</v>
      </c>
      <c r="Q405" s="235">
        <v>35</v>
      </c>
      <c r="R405" s="235">
        <v>36</v>
      </c>
      <c r="S405" s="235"/>
      <c r="T405" s="235"/>
      <c r="U405" s="235"/>
    </row>
    <row r="406" spans="1:21" ht="15.75">
      <c r="A406" s="175" t="str">
        <f t="shared" si="19"/>
        <v>149MERCADO CENTRAL</v>
      </c>
      <c r="B406" s="201">
        <v>149</v>
      </c>
      <c r="C406" s="201" t="s">
        <v>229</v>
      </c>
      <c r="D406" s="243" t="s">
        <v>248</v>
      </c>
      <c r="E406" s="235">
        <v>3</v>
      </c>
      <c r="F406" s="235">
        <v>3</v>
      </c>
      <c r="G406" s="235">
        <v>3</v>
      </c>
      <c r="H406" s="235"/>
      <c r="I406" s="235"/>
      <c r="J406" s="235"/>
      <c r="L406" s="54" t="str">
        <f t="shared" si="18"/>
        <v>78SAN FRANCISCO GOTERA</v>
      </c>
      <c r="M406" s="201">
        <v>78</v>
      </c>
      <c r="N406" s="201" t="s">
        <v>182</v>
      </c>
      <c r="O406" s="244" t="s">
        <v>109</v>
      </c>
      <c r="P406" s="235">
        <v>31</v>
      </c>
      <c r="Q406" s="235">
        <v>30</v>
      </c>
      <c r="R406" s="235">
        <v>32</v>
      </c>
      <c r="S406" s="235"/>
      <c r="T406" s="235"/>
      <c r="U406" s="235"/>
    </row>
    <row r="407" spans="1:21" ht="15.75">
      <c r="A407" s="175" t="str">
        <f t="shared" si="19"/>
        <v>149TIENDONA</v>
      </c>
      <c r="B407" s="201">
        <v>149</v>
      </c>
      <c r="C407" s="201" t="s">
        <v>190</v>
      </c>
      <c r="D407" s="243" t="s">
        <v>248</v>
      </c>
      <c r="E407" s="235">
        <v>3</v>
      </c>
      <c r="F407" s="235">
        <v>3</v>
      </c>
      <c r="G407" s="235">
        <v>3</v>
      </c>
      <c r="H407" s="235"/>
      <c r="I407" s="235"/>
      <c r="J407" s="235"/>
      <c r="L407" s="54" t="str">
        <f t="shared" si="18"/>
        <v>78USULUTAN</v>
      </c>
      <c r="M407" s="201">
        <v>78</v>
      </c>
      <c r="N407" s="201" t="s">
        <v>259</v>
      </c>
      <c r="O407" s="244" t="s">
        <v>109</v>
      </c>
      <c r="P407" s="235">
        <v>30</v>
      </c>
      <c r="Q407" s="235">
        <v>30</v>
      </c>
      <c r="R407" s="235">
        <v>30</v>
      </c>
      <c r="S407" s="235"/>
      <c r="T407" s="235"/>
      <c r="U407" s="235"/>
    </row>
    <row r="408" spans="1:21" ht="15.75">
      <c r="A408" s="175" t="str">
        <f t="shared" si="19"/>
        <v>149LA UNION</v>
      </c>
      <c r="B408" s="202">
        <v>149</v>
      </c>
      <c r="C408" s="201" t="s">
        <v>261</v>
      </c>
      <c r="D408" s="243" t="s">
        <v>248</v>
      </c>
      <c r="E408" s="235">
        <v>3</v>
      </c>
      <c r="F408" s="235">
        <v>3</v>
      </c>
      <c r="G408" s="235">
        <v>3</v>
      </c>
      <c r="H408" s="235"/>
      <c r="I408" s="235"/>
      <c r="J408" s="235"/>
      <c r="L408" s="54" t="str">
        <f t="shared" si="18"/>
        <v>48TIENDONA</v>
      </c>
      <c r="M408" s="202">
        <v>48</v>
      </c>
      <c r="N408" s="201" t="s">
        <v>190</v>
      </c>
      <c r="O408" s="244" t="s">
        <v>86</v>
      </c>
      <c r="P408" s="235">
        <v>100</v>
      </c>
      <c r="Q408" s="235">
        <v>100</v>
      </c>
      <c r="R408" s="235">
        <v>100</v>
      </c>
      <c r="S408" s="235"/>
      <c r="T408" s="235"/>
      <c r="U408" s="235"/>
    </row>
    <row r="409" spans="1:21" ht="15.75">
      <c r="A409" s="175" t="str">
        <f t="shared" si="19"/>
        <v>149ZACATECOLUCA</v>
      </c>
      <c r="B409" s="201">
        <v>149</v>
      </c>
      <c r="C409" s="201" t="s">
        <v>180</v>
      </c>
      <c r="D409" s="243" t="s">
        <v>248</v>
      </c>
      <c r="E409" s="235">
        <v>2.5</v>
      </c>
      <c r="F409" s="235">
        <v>2.5</v>
      </c>
      <c r="G409" s="235">
        <v>2.5</v>
      </c>
      <c r="H409" s="235"/>
      <c r="I409" s="235"/>
      <c r="J409" s="235"/>
      <c r="L409" s="54" t="str">
        <f t="shared" si="18"/>
        <v>38TIENDONA</v>
      </c>
      <c r="M409" s="201">
        <v>38</v>
      </c>
      <c r="N409" s="201" t="s">
        <v>190</v>
      </c>
      <c r="O409" s="244" t="s">
        <v>76</v>
      </c>
      <c r="P409" s="235">
        <v>60</v>
      </c>
      <c r="Q409" s="235">
        <v>60</v>
      </c>
      <c r="R409" s="235">
        <v>60</v>
      </c>
      <c r="S409" s="235"/>
      <c r="T409" s="235"/>
      <c r="U409" s="235"/>
    </row>
    <row r="410" spans="1:21" ht="15.75">
      <c r="A410" s="175" t="str">
        <f t="shared" si="19"/>
        <v>150MERCADO CENTRAL</v>
      </c>
      <c r="B410" s="201">
        <v>150</v>
      </c>
      <c r="C410" s="201" t="s">
        <v>229</v>
      </c>
      <c r="D410" s="243" t="s">
        <v>228</v>
      </c>
      <c r="E410" s="235">
        <v>2</v>
      </c>
      <c r="F410" s="235">
        <v>2</v>
      </c>
      <c r="G410" s="235">
        <v>2</v>
      </c>
      <c r="H410" s="235"/>
      <c r="I410" s="235"/>
      <c r="J410" s="235"/>
      <c r="L410" s="54" t="str">
        <f t="shared" si="18"/>
        <v>38SAN FRANCISCO GOTERA</v>
      </c>
      <c r="M410" s="201">
        <v>38</v>
      </c>
      <c r="N410" s="201" t="s">
        <v>182</v>
      </c>
      <c r="O410" s="244" t="s">
        <v>76</v>
      </c>
      <c r="P410" s="235">
        <v>177.5</v>
      </c>
      <c r="Q410" s="235">
        <v>175</v>
      </c>
      <c r="R410" s="235">
        <v>180</v>
      </c>
      <c r="S410" s="235"/>
      <c r="T410" s="235"/>
      <c r="U410" s="235"/>
    </row>
    <row r="411" spans="1:21" ht="15.75">
      <c r="A411" s="175" t="str">
        <f t="shared" si="19"/>
        <v>150TIENDONA</v>
      </c>
      <c r="B411" s="202">
        <v>150</v>
      </c>
      <c r="C411" s="201" t="s">
        <v>190</v>
      </c>
      <c r="D411" s="243" t="s">
        <v>228</v>
      </c>
      <c r="E411" s="235">
        <v>1.25</v>
      </c>
      <c r="F411" s="235">
        <v>1.25</v>
      </c>
      <c r="G411" s="235">
        <v>1.25</v>
      </c>
      <c r="H411" s="235"/>
      <c r="I411" s="235"/>
      <c r="J411" s="235"/>
      <c r="L411" s="54" t="str">
        <f t="shared" si="18"/>
        <v>66TIENDONA</v>
      </c>
      <c r="M411" s="202">
        <v>66</v>
      </c>
      <c r="N411" s="201" t="s">
        <v>190</v>
      </c>
      <c r="O411" s="244" t="s">
        <v>99</v>
      </c>
      <c r="P411" s="235">
        <v>60</v>
      </c>
      <c r="Q411" s="235">
        <v>60</v>
      </c>
      <c r="R411" s="235">
        <v>60</v>
      </c>
      <c r="S411" s="235"/>
      <c r="T411" s="235"/>
      <c r="U411" s="235"/>
    </row>
    <row r="412" spans="1:21" ht="15.75">
      <c r="A412" s="175" t="str">
        <f t="shared" si="19"/>
        <v>150ZACATECOLUCA</v>
      </c>
      <c r="B412" s="201">
        <v>150</v>
      </c>
      <c r="C412" s="201" t="s">
        <v>180</v>
      </c>
      <c r="D412" s="243" t="s">
        <v>228</v>
      </c>
      <c r="E412" s="235">
        <v>2</v>
      </c>
      <c r="F412" s="235">
        <v>2</v>
      </c>
      <c r="G412" s="235">
        <v>2</v>
      </c>
      <c r="H412" s="235"/>
      <c r="I412" s="235"/>
      <c r="J412" s="235"/>
      <c r="L412" s="54" t="str">
        <f t="shared" si="18"/>
        <v>66SONSONATE</v>
      </c>
      <c r="M412" s="201">
        <v>66</v>
      </c>
      <c r="N412" s="201" t="s">
        <v>175</v>
      </c>
      <c r="O412" s="244" t="s">
        <v>99</v>
      </c>
      <c r="P412" s="235">
        <v>58</v>
      </c>
      <c r="Q412" s="235">
        <v>58</v>
      </c>
      <c r="R412" s="235">
        <v>58</v>
      </c>
      <c r="S412" s="235"/>
      <c r="T412" s="235"/>
      <c r="U412" s="235"/>
    </row>
    <row r="413" spans="1:21" ht="15.75">
      <c r="A413" s="175" t="str">
        <f t="shared" si="19"/>
        <v>104MERCADO CENTRAL</v>
      </c>
      <c r="B413" s="201">
        <v>104</v>
      </c>
      <c r="C413" s="201" t="s">
        <v>229</v>
      </c>
      <c r="D413" s="243" t="s">
        <v>213</v>
      </c>
      <c r="E413" s="235">
        <v>80</v>
      </c>
      <c r="F413" s="235">
        <v>80</v>
      </c>
      <c r="G413" s="235">
        <v>80</v>
      </c>
      <c r="H413" s="235">
        <v>0.9</v>
      </c>
      <c r="I413" s="235">
        <v>0.9</v>
      </c>
      <c r="J413" s="235">
        <v>0.9</v>
      </c>
      <c r="L413" s="54" t="str">
        <f t="shared" si="18"/>
        <v>37TIENDONA</v>
      </c>
      <c r="M413" s="201">
        <v>37</v>
      </c>
      <c r="N413" s="201" t="s">
        <v>190</v>
      </c>
      <c r="O413" s="244" t="s">
        <v>75</v>
      </c>
      <c r="P413" s="235">
        <v>80</v>
      </c>
      <c r="Q413" s="235">
        <v>80</v>
      </c>
      <c r="R413" s="235">
        <v>80</v>
      </c>
      <c r="S413" s="235"/>
      <c r="T413" s="235"/>
      <c r="U413" s="235"/>
    </row>
    <row r="414" spans="1:21" ht="15.75">
      <c r="A414" s="175" t="str">
        <f t="shared" si="19"/>
        <v>104LA UNION</v>
      </c>
      <c r="B414" s="202">
        <v>104</v>
      </c>
      <c r="C414" s="201" t="s">
        <v>261</v>
      </c>
      <c r="D414" s="243" t="s">
        <v>213</v>
      </c>
      <c r="E414" s="235"/>
      <c r="F414" s="235"/>
      <c r="G414" s="235"/>
      <c r="H414" s="235">
        <v>1.25</v>
      </c>
      <c r="I414" s="235">
        <v>1.25</v>
      </c>
      <c r="J414" s="235">
        <v>1.25</v>
      </c>
      <c r="L414" s="54" t="str">
        <f t="shared" si="18"/>
        <v>37SAN FRANCISCO GOTERA</v>
      </c>
      <c r="M414" s="202">
        <v>37</v>
      </c>
      <c r="N414" s="201" t="s">
        <v>182</v>
      </c>
      <c r="O414" s="244" t="s">
        <v>75</v>
      </c>
      <c r="P414" s="235">
        <v>200</v>
      </c>
      <c r="Q414" s="235">
        <v>200</v>
      </c>
      <c r="R414" s="235">
        <v>200</v>
      </c>
      <c r="S414" s="235"/>
      <c r="T414" s="235"/>
      <c r="U414" s="235"/>
    </row>
    <row r="415" spans="1:21" ht="15.75">
      <c r="A415" s="175" t="str">
        <f t="shared" si="19"/>
        <v>104ZACATECOLUCA</v>
      </c>
      <c r="B415" s="202">
        <v>104</v>
      </c>
      <c r="C415" s="201" t="s">
        <v>180</v>
      </c>
      <c r="D415" s="243" t="s">
        <v>213</v>
      </c>
      <c r="E415" s="235">
        <v>80</v>
      </c>
      <c r="F415" s="235">
        <v>75</v>
      </c>
      <c r="G415" s="235">
        <v>85</v>
      </c>
      <c r="H415" s="235">
        <v>0.98000000000000009</v>
      </c>
      <c r="I415" s="235">
        <v>0.9</v>
      </c>
      <c r="J415" s="235">
        <v>1</v>
      </c>
      <c r="L415" s="54" t="str">
        <f t="shared" si="18"/>
        <v>37USULUTAN</v>
      </c>
      <c r="M415" s="202">
        <v>37</v>
      </c>
      <c r="N415" s="201" t="s">
        <v>259</v>
      </c>
      <c r="O415" s="244" t="s">
        <v>75</v>
      </c>
      <c r="P415" s="235">
        <v>180</v>
      </c>
      <c r="Q415" s="235">
        <v>180</v>
      </c>
      <c r="R415" s="235">
        <v>180</v>
      </c>
      <c r="S415" s="235"/>
      <c r="T415" s="235"/>
      <c r="U415" s="235"/>
    </row>
    <row r="416" spans="1:21" ht="15.75">
      <c r="A416" s="175" t="str">
        <f t="shared" si="19"/>
        <v>78TIENDONA</v>
      </c>
      <c r="B416" s="201">
        <v>78</v>
      </c>
      <c r="C416" s="201" t="s">
        <v>190</v>
      </c>
      <c r="D416" s="243" t="s">
        <v>109</v>
      </c>
      <c r="E416" s="235">
        <v>35.333333333333336</v>
      </c>
      <c r="F416" s="235">
        <v>35</v>
      </c>
      <c r="G416" s="235">
        <v>36</v>
      </c>
      <c r="H416" s="235"/>
      <c r="I416" s="235"/>
      <c r="J416" s="235"/>
      <c r="L416" s="54" t="str">
        <f t="shared" si="18"/>
        <v>15TIENDONA</v>
      </c>
      <c r="M416" s="201">
        <v>15</v>
      </c>
      <c r="N416" s="201" t="s">
        <v>190</v>
      </c>
      <c r="O416" s="244" t="s">
        <v>57</v>
      </c>
      <c r="P416" s="235">
        <v>50</v>
      </c>
      <c r="Q416" s="235">
        <v>50</v>
      </c>
      <c r="R416" s="235">
        <v>50</v>
      </c>
      <c r="S416" s="235"/>
      <c r="T416" s="235"/>
      <c r="U416" s="235"/>
    </row>
    <row r="417" spans="1:21" ht="15.75">
      <c r="A417" s="175" t="str">
        <f t="shared" si="19"/>
        <v>78LA UNION</v>
      </c>
      <c r="B417" s="202">
        <v>78</v>
      </c>
      <c r="C417" s="201" t="s">
        <v>261</v>
      </c>
      <c r="D417" s="243" t="s">
        <v>109</v>
      </c>
      <c r="E417" s="235">
        <v>34</v>
      </c>
      <c r="F417" s="235">
        <v>32</v>
      </c>
      <c r="G417" s="235">
        <v>35</v>
      </c>
      <c r="H417" s="235"/>
      <c r="I417" s="235"/>
      <c r="J417" s="235"/>
      <c r="L417" s="54" t="str">
        <f t="shared" si="18"/>
        <v>15USULUTAN</v>
      </c>
      <c r="M417" s="202">
        <v>15</v>
      </c>
      <c r="N417" s="201" t="s">
        <v>259</v>
      </c>
      <c r="O417" s="244" t="s">
        <v>57</v>
      </c>
      <c r="P417" s="235">
        <v>38</v>
      </c>
      <c r="Q417" s="235">
        <v>38</v>
      </c>
      <c r="R417" s="235">
        <v>38</v>
      </c>
      <c r="S417" s="235"/>
      <c r="T417" s="235"/>
      <c r="U417" s="235"/>
    </row>
    <row r="418" spans="1:21" ht="15.75">
      <c r="A418" s="175" t="str">
        <f t="shared" si="19"/>
        <v>48TIENDONA</v>
      </c>
      <c r="B418" s="201">
        <v>48</v>
      </c>
      <c r="C418" s="201" t="s">
        <v>190</v>
      </c>
      <c r="D418" s="243" t="s">
        <v>86</v>
      </c>
      <c r="E418" s="235">
        <v>100</v>
      </c>
      <c r="F418" s="235">
        <v>100</v>
      </c>
      <c r="G418" s="235">
        <v>100</v>
      </c>
      <c r="H418" s="235"/>
      <c r="I418" s="235"/>
      <c r="J418" s="235"/>
      <c r="L418" s="54" t="str">
        <f t="shared" si="18"/>
        <v>32TIENDONA</v>
      </c>
      <c r="M418" s="201">
        <v>32</v>
      </c>
      <c r="N418" s="201" t="s">
        <v>190</v>
      </c>
      <c r="O418" s="244" t="s">
        <v>72</v>
      </c>
      <c r="P418" s="235">
        <v>18</v>
      </c>
      <c r="Q418" s="235">
        <v>18</v>
      </c>
      <c r="R418" s="235">
        <v>18</v>
      </c>
      <c r="S418" s="235"/>
      <c r="T418" s="235"/>
      <c r="U418" s="235"/>
    </row>
    <row r="419" spans="1:21" ht="15.75">
      <c r="A419" s="175" t="str">
        <f t="shared" si="19"/>
        <v>38TIENDONA</v>
      </c>
      <c r="B419" s="201">
        <v>38</v>
      </c>
      <c r="C419" s="201" t="s">
        <v>190</v>
      </c>
      <c r="D419" s="243" t="s">
        <v>76</v>
      </c>
      <c r="E419" s="235">
        <v>60</v>
      </c>
      <c r="F419" s="235">
        <v>60</v>
      </c>
      <c r="G419" s="235">
        <v>60</v>
      </c>
      <c r="H419" s="235"/>
      <c r="I419" s="235"/>
      <c r="J419" s="235"/>
      <c r="L419" s="54" t="str">
        <f t="shared" si="18"/>
        <v>82TIENDONA</v>
      </c>
      <c r="M419" s="201">
        <v>82</v>
      </c>
      <c r="N419" s="201" t="s">
        <v>190</v>
      </c>
      <c r="O419" s="244" t="s">
        <v>113</v>
      </c>
      <c r="P419" s="235">
        <v>18</v>
      </c>
      <c r="Q419" s="235">
        <v>18</v>
      </c>
      <c r="R419" s="235">
        <v>18</v>
      </c>
      <c r="S419" s="235"/>
      <c r="T419" s="235"/>
      <c r="U419" s="235"/>
    </row>
    <row r="420" spans="1:21" ht="15.75">
      <c r="A420" s="175" t="str">
        <f t="shared" si="19"/>
        <v>38LA UNION</v>
      </c>
      <c r="B420" s="201">
        <v>38</v>
      </c>
      <c r="C420" s="201" t="s">
        <v>261</v>
      </c>
      <c r="D420" s="243" t="s">
        <v>76</v>
      </c>
      <c r="E420" s="235">
        <v>162.5</v>
      </c>
      <c r="F420" s="235">
        <v>150</v>
      </c>
      <c r="G420" s="235">
        <v>175</v>
      </c>
      <c r="H420" s="235"/>
      <c r="I420" s="235"/>
      <c r="J420" s="235"/>
      <c r="L420" s="54" t="str">
        <f t="shared" si="18"/>
        <v>82SONSONATE</v>
      </c>
      <c r="M420" s="201">
        <v>82</v>
      </c>
      <c r="N420" s="201" t="s">
        <v>175</v>
      </c>
      <c r="O420" s="244" t="s">
        <v>113</v>
      </c>
      <c r="P420" s="235">
        <v>10</v>
      </c>
      <c r="Q420" s="235">
        <v>10</v>
      </c>
      <c r="R420" s="235">
        <v>10</v>
      </c>
      <c r="S420" s="235"/>
      <c r="T420" s="235"/>
      <c r="U420" s="235"/>
    </row>
    <row r="421" spans="1:21" ht="15.75">
      <c r="A421" s="175" t="str">
        <f t="shared" si="19"/>
        <v>38ZACATECOLUCA</v>
      </c>
      <c r="B421" s="202">
        <v>38</v>
      </c>
      <c r="C421" s="201" t="s">
        <v>180</v>
      </c>
      <c r="D421" s="243" t="s">
        <v>76</v>
      </c>
      <c r="E421" s="235">
        <v>160</v>
      </c>
      <c r="F421" s="235">
        <v>160</v>
      </c>
      <c r="G421" s="235">
        <v>160</v>
      </c>
      <c r="H421" s="235"/>
      <c r="I421" s="235"/>
      <c r="J421" s="235"/>
      <c r="L421" s="54" t="str">
        <f t="shared" si="18"/>
        <v>144MERCADO CENTRAL</v>
      </c>
      <c r="M421" s="202">
        <v>144</v>
      </c>
      <c r="N421" s="201" t="s">
        <v>229</v>
      </c>
      <c r="O421" s="244" t="s">
        <v>244</v>
      </c>
      <c r="P421" s="235">
        <v>4</v>
      </c>
      <c r="Q421" s="235">
        <v>4</v>
      </c>
      <c r="R421" s="235">
        <v>4</v>
      </c>
      <c r="S421" s="235"/>
      <c r="T421" s="235"/>
      <c r="U421" s="235"/>
    </row>
    <row r="422" spans="1:21" ht="15.75">
      <c r="A422" s="175" t="str">
        <f t="shared" si="19"/>
        <v>66TIENDONA</v>
      </c>
      <c r="B422" s="201">
        <v>66</v>
      </c>
      <c r="C422" s="201" t="s">
        <v>190</v>
      </c>
      <c r="D422" s="243" t="s">
        <v>99</v>
      </c>
      <c r="E422" s="235">
        <v>60</v>
      </c>
      <c r="F422" s="235">
        <v>60</v>
      </c>
      <c r="G422" s="235">
        <v>60</v>
      </c>
      <c r="H422" s="235"/>
      <c r="I422" s="235"/>
      <c r="J422" s="235"/>
      <c r="L422" s="54" t="str">
        <f t="shared" si="18"/>
        <v>144TIENDONA</v>
      </c>
      <c r="M422" s="201">
        <v>144</v>
      </c>
      <c r="N422" s="201" t="s">
        <v>190</v>
      </c>
      <c r="O422" s="244" t="s">
        <v>244</v>
      </c>
      <c r="P422" s="235">
        <v>3.5</v>
      </c>
      <c r="Q422" s="235">
        <v>3.5</v>
      </c>
      <c r="R422" s="235">
        <v>3.5</v>
      </c>
      <c r="S422" s="235"/>
      <c r="T422" s="235"/>
      <c r="U422" s="235"/>
    </row>
    <row r="423" spans="1:21" ht="15.75">
      <c r="A423" s="175" t="str">
        <f t="shared" si="19"/>
        <v>66AHUACHAPAN</v>
      </c>
      <c r="B423" s="201">
        <v>66</v>
      </c>
      <c r="C423" s="201" t="s">
        <v>260</v>
      </c>
      <c r="D423" s="243" t="s">
        <v>99</v>
      </c>
      <c r="E423" s="235">
        <v>65</v>
      </c>
      <c r="F423" s="235">
        <v>65</v>
      </c>
      <c r="G423" s="235">
        <v>65</v>
      </c>
      <c r="H423" s="235"/>
      <c r="I423" s="235"/>
      <c r="J423" s="235"/>
      <c r="L423" s="54" t="str">
        <f t="shared" si="18"/>
        <v>74TIENDONA</v>
      </c>
      <c r="M423" s="201">
        <v>74</v>
      </c>
      <c r="N423" s="201" t="s">
        <v>190</v>
      </c>
      <c r="O423" s="244" t="s">
        <v>105</v>
      </c>
      <c r="P423" s="235">
        <v>12</v>
      </c>
      <c r="Q423" s="235">
        <v>12</v>
      </c>
      <c r="R423" s="235">
        <v>12</v>
      </c>
      <c r="S423" s="235"/>
      <c r="T423" s="235"/>
      <c r="U423" s="235"/>
    </row>
    <row r="424" spans="1:21" ht="15.75">
      <c r="A424" s="175" t="str">
        <f t="shared" si="19"/>
        <v>37TIENDONA</v>
      </c>
      <c r="B424" s="201">
        <v>37</v>
      </c>
      <c r="C424" s="201" t="s">
        <v>190</v>
      </c>
      <c r="D424" s="243" t="s">
        <v>75</v>
      </c>
      <c r="E424" s="235">
        <v>80</v>
      </c>
      <c r="F424" s="235">
        <v>80</v>
      </c>
      <c r="G424" s="235">
        <v>80</v>
      </c>
      <c r="H424" s="235"/>
      <c r="I424" s="235"/>
      <c r="J424" s="235"/>
      <c r="L424" s="54" t="str">
        <f t="shared" si="18"/>
        <v>74SONSONATE</v>
      </c>
      <c r="M424" s="201">
        <v>74</v>
      </c>
      <c r="N424" s="201" t="s">
        <v>175</v>
      </c>
      <c r="O424" s="244" t="s">
        <v>105</v>
      </c>
      <c r="P424" s="235">
        <v>12.333333333333334</v>
      </c>
      <c r="Q424" s="235">
        <v>12</v>
      </c>
      <c r="R424" s="235">
        <v>13</v>
      </c>
      <c r="S424" s="235"/>
      <c r="T424" s="235"/>
      <c r="U424" s="235"/>
    </row>
    <row r="425" spans="1:21" ht="15.75">
      <c r="A425" s="175" t="str">
        <f t="shared" si="19"/>
        <v>37LA UNION</v>
      </c>
      <c r="B425" s="201">
        <v>37</v>
      </c>
      <c r="C425" s="201" t="s">
        <v>261</v>
      </c>
      <c r="D425" s="243" t="s">
        <v>75</v>
      </c>
      <c r="E425" s="235">
        <v>200</v>
      </c>
      <c r="F425" s="235">
        <v>200</v>
      </c>
      <c r="G425" s="235">
        <v>200</v>
      </c>
      <c r="H425" s="235"/>
      <c r="I425" s="235"/>
      <c r="J425" s="235"/>
      <c r="L425" s="54" t="str">
        <f t="shared" si="18"/>
        <v>75TIENDONA</v>
      </c>
      <c r="M425" s="201">
        <v>75</v>
      </c>
      <c r="N425" s="201" t="s">
        <v>190</v>
      </c>
      <c r="O425" s="244" t="s">
        <v>106</v>
      </c>
      <c r="P425" s="235">
        <v>9</v>
      </c>
      <c r="Q425" s="235">
        <v>8</v>
      </c>
      <c r="R425" s="235">
        <v>10</v>
      </c>
      <c r="S425" s="235"/>
      <c r="T425" s="235"/>
      <c r="U425" s="235"/>
    </row>
    <row r="426" spans="1:21" ht="15.75">
      <c r="A426" s="175" t="str">
        <f t="shared" si="19"/>
        <v>37ZACATECOLUCA</v>
      </c>
      <c r="B426" s="202">
        <v>37</v>
      </c>
      <c r="C426" s="201" t="s">
        <v>180</v>
      </c>
      <c r="D426" s="243" t="s">
        <v>75</v>
      </c>
      <c r="E426" s="235">
        <v>150</v>
      </c>
      <c r="F426" s="235">
        <v>150</v>
      </c>
      <c r="G426" s="235">
        <v>150</v>
      </c>
      <c r="H426" s="235"/>
      <c r="I426" s="235"/>
      <c r="J426" s="235"/>
      <c r="L426" s="54" t="str">
        <f t="shared" si="18"/>
        <v>75USULUTAN</v>
      </c>
      <c r="M426" s="202">
        <v>75</v>
      </c>
      <c r="N426" s="201" t="s">
        <v>259</v>
      </c>
      <c r="O426" s="244" t="s">
        <v>106</v>
      </c>
      <c r="P426" s="235">
        <v>10</v>
      </c>
      <c r="Q426" s="235">
        <v>10</v>
      </c>
      <c r="R426" s="235">
        <v>10</v>
      </c>
      <c r="S426" s="235"/>
      <c r="T426" s="235"/>
      <c r="U426" s="235"/>
    </row>
    <row r="427" spans="1:21" ht="15.75">
      <c r="A427" s="175" t="str">
        <f t="shared" si="19"/>
        <v>15TIENDONA</v>
      </c>
      <c r="B427" s="201">
        <v>15</v>
      </c>
      <c r="C427" s="201" t="s">
        <v>190</v>
      </c>
      <c r="D427" s="243" t="s">
        <v>57</v>
      </c>
      <c r="E427" s="235">
        <v>50</v>
      </c>
      <c r="F427" s="235">
        <v>50</v>
      </c>
      <c r="G427" s="235">
        <v>50</v>
      </c>
      <c r="H427" s="235"/>
      <c r="I427" s="235"/>
      <c r="J427" s="235"/>
      <c r="L427" s="54" t="str">
        <f t="shared" si="18"/>
        <v>83TIENDONA</v>
      </c>
      <c r="M427" s="201">
        <v>83</v>
      </c>
      <c r="N427" s="201" t="s">
        <v>190</v>
      </c>
      <c r="O427" s="244" t="s">
        <v>114</v>
      </c>
      <c r="P427" s="235">
        <v>18</v>
      </c>
      <c r="Q427" s="235">
        <v>18</v>
      </c>
      <c r="R427" s="235">
        <v>18</v>
      </c>
      <c r="S427" s="235"/>
      <c r="T427" s="235"/>
      <c r="U427" s="235"/>
    </row>
    <row r="428" spans="1:21" ht="15.75">
      <c r="A428" s="175" t="str">
        <f t="shared" si="19"/>
        <v>15ZACATECOLUCA</v>
      </c>
      <c r="B428" s="201">
        <v>15</v>
      </c>
      <c r="C428" s="201" t="s">
        <v>180</v>
      </c>
      <c r="D428" s="243" t="s">
        <v>57</v>
      </c>
      <c r="E428" s="235">
        <v>35</v>
      </c>
      <c r="F428" s="235">
        <v>35</v>
      </c>
      <c r="G428" s="235">
        <v>35</v>
      </c>
      <c r="H428" s="235"/>
      <c r="I428" s="235"/>
      <c r="J428" s="235"/>
      <c r="L428" s="54" t="str">
        <f t="shared" si="18"/>
        <v>83USULUTAN</v>
      </c>
      <c r="M428" s="201">
        <v>83</v>
      </c>
      <c r="N428" s="201" t="s">
        <v>259</v>
      </c>
      <c r="O428" s="244" t="s">
        <v>114</v>
      </c>
      <c r="P428" s="235">
        <v>12</v>
      </c>
      <c r="Q428" s="235">
        <v>12</v>
      </c>
      <c r="R428" s="235">
        <v>12</v>
      </c>
      <c r="S428" s="235"/>
      <c r="T428" s="235"/>
      <c r="U428" s="235"/>
    </row>
    <row r="429" spans="1:21" ht="15.75">
      <c r="A429" s="175" t="str">
        <f t="shared" si="19"/>
        <v>32TIENDONA</v>
      </c>
      <c r="B429" s="202">
        <v>32</v>
      </c>
      <c r="C429" s="201" t="s">
        <v>190</v>
      </c>
      <c r="D429" s="243" t="s">
        <v>72</v>
      </c>
      <c r="E429" s="235">
        <v>14.333333333333334</v>
      </c>
      <c r="F429" s="235">
        <v>13</v>
      </c>
      <c r="G429" s="235">
        <v>15</v>
      </c>
      <c r="H429" s="235"/>
      <c r="I429" s="235"/>
      <c r="J429" s="235"/>
      <c r="L429" s="54" t="str">
        <f t="shared" si="18"/>
        <v>41TIENDONA</v>
      </c>
      <c r="M429" s="202">
        <v>41</v>
      </c>
      <c r="N429" s="201" t="s">
        <v>190</v>
      </c>
      <c r="O429" s="244" t="s">
        <v>79</v>
      </c>
      <c r="P429" s="235">
        <v>40</v>
      </c>
      <c r="Q429" s="235">
        <v>40</v>
      </c>
      <c r="R429" s="235">
        <v>40</v>
      </c>
      <c r="S429" s="235"/>
      <c r="T429" s="235"/>
      <c r="U429" s="235"/>
    </row>
    <row r="430" spans="1:21" ht="15.75">
      <c r="A430" s="175" t="str">
        <f t="shared" si="19"/>
        <v>82TIENDONA</v>
      </c>
      <c r="B430" s="201">
        <v>82</v>
      </c>
      <c r="C430" s="201" t="s">
        <v>190</v>
      </c>
      <c r="D430" s="243" t="s">
        <v>113</v>
      </c>
      <c r="E430" s="235">
        <v>18</v>
      </c>
      <c r="F430" s="235">
        <v>18</v>
      </c>
      <c r="G430" s="235">
        <v>18</v>
      </c>
      <c r="H430" s="235"/>
      <c r="I430" s="235"/>
      <c r="J430" s="235"/>
      <c r="L430" s="54" t="str">
        <f t="shared" si="18"/>
        <v>47TIENDONA</v>
      </c>
      <c r="M430" s="201">
        <v>47</v>
      </c>
      <c r="N430" s="201" t="s">
        <v>190</v>
      </c>
      <c r="O430" s="244" t="s">
        <v>85</v>
      </c>
      <c r="P430" s="235">
        <v>35</v>
      </c>
      <c r="Q430" s="235">
        <v>35</v>
      </c>
      <c r="R430" s="235">
        <v>35</v>
      </c>
      <c r="S430" s="235"/>
      <c r="T430" s="235"/>
      <c r="U430" s="235"/>
    </row>
    <row r="431" spans="1:21" ht="15.75">
      <c r="A431" s="175" t="str">
        <f t="shared" si="19"/>
        <v>144MERCADO CENTRAL</v>
      </c>
      <c r="B431" s="201">
        <v>144</v>
      </c>
      <c r="C431" s="201" t="s">
        <v>229</v>
      </c>
      <c r="D431" s="243" t="s">
        <v>244</v>
      </c>
      <c r="E431" s="235">
        <v>3.5</v>
      </c>
      <c r="F431" s="235">
        <v>3.5</v>
      </c>
      <c r="G431" s="235">
        <v>3.5</v>
      </c>
      <c r="H431" s="235"/>
      <c r="I431" s="235"/>
      <c r="J431" s="235"/>
      <c r="L431" s="54" t="str">
        <f t="shared" si="18"/>
        <v>47SONSONATE</v>
      </c>
      <c r="M431" s="201">
        <v>47</v>
      </c>
      <c r="N431" s="201" t="s">
        <v>175</v>
      </c>
      <c r="O431" s="244" t="s">
        <v>85</v>
      </c>
      <c r="P431" s="235">
        <v>28</v>
      </c>
      <c r="Q431" s="235">
        <v>28</v>
      </c>
      <c r="R431" s="235">
        <v>28</v>
      </c>
      <c r="S431" s="235"/>
      <c r="T431" s="235"/>
      <c r="U431" s="235"/>
    </row>
    <row r="432" spans="1:21" ht="15.75">
      <c r="A432" s="175" t="str">
        <f t="shared" si="19"/>
        <v>144TIENDONA</v>
      </c>
      <c r="B432" s="202">
        <v>144</v>
      </c>
      <c r="C432" s="201" t="s">
        <v>190</v>
      </c>
      <c r="D432" s="243" t="s">
        <v>244</v>
      </c>
      <c r="E432" s="235">
        <v>3</v>
      </c>
      <c r="F432" s="235">
        <v>3</v>
      </c>
      <c r="G432" s="235">
        <v>3</v>
      </c>
      <c r="H432" s="235"/>
      <c r="I432" s="235"/>
      <c r="J432" s="235"/>
      <c r="L432" s="54" t="str">
        <f t="shared" si="18"/>
        <v>46TIENDONA</v>
      </c>
      <c r="M432" s="202">
        <v>46</v>
      </c>
      <c r="N432" s="201" t="s">
        <v>190</v>
      </c>
      <c r="O432" s="244" t="s">
        <v>84</v>
      </c>
      <c r="P432" s="235">
        <v>10.833333333333334</v>
      </c>
      <c r="Q432" s="235">
        <v>10</v>
      </c>
      <c r="R432" s="235">
        <v>11</v>
      </c>
      <c r="S432" s="235"/>
      <c r="T432" s="235"/>
      <c r="U432" s="235"/>
    </row>
    <row r="433" spans="1:23" ht="15.75">
      <c r="A433" s="175" t="str">
        <f t="shared" si="19"/>
        <v>144ZACATECOLUCA</v>
      </c>
      <c r="B433" s="201">
        <v>144</v>
      </c>
      <c r="C433" s="201" t="s">
        <v>180</v>
      </c>
      <c r="D433" s="243" t="s">
        <v>244</v>
      </c>
      <c r="E433" s="235">
        <v>4</v>
      </c>
      <c r="F433" s="235">
        <v>4</v>
      </c>
      <c r="G433" s="235">
        <v>4</v>
      </c>
      <c r="H433" s="235"/>
      <c r="I433" s="235"/>
      <c r="J433" s="235"/>
      <c r="L433" s="54" t="str">
        <f t="shared" si="18"/>
        <v>46SAN FRANCISCO GOTERA</v>
      </c>
      <c r="M433" s="201">
        <v>46</v>
      </c>
      <c r="N433" s="201" t="s">
        <v>182</v>
      </c>
      <c r="O433" s="244" t="s">
        <v>84</v>
      </c>
      <c r="P433" s="235">
        <v>11</v>
      </c>
      <c r="Q433" s="235">
        <v>10</v>
      </c>
      <c r="R433" s="235">
        <v>12</v>
      </c>
      <c r="S433" s="235"/>
      <c r="T433" s="235"/>
      <c r="U433" s="235"/>
    </row>
    <row r="434" spans="1:23" ht="15.75">
      <c r="A434" s="175" t="str">
        <f t="shared" si="19"/>
        <v>74TIENDONA</v>
      </c>
      <c r="B434" s="201">
        <v>74</v>
      </c>
      <c r="C434" s="201" t="s">
        <v>190</v>
      </c>
      <c r="D434" s="243" t="s">
        <v>105</v>
      </c>
      <c r="E434" s="235">
        <v>12</v>
      </c>
      <c r="F434" s="235">
        <v>12</v>
      </c>
      <c r="G434" s="235">
        <v>12</v>
      </c>
      <c r="H434" s="235"/>
      <c r="I434" s="235"/>
      <c r="J434" s="235"/>
      <c r="L434" s="54" t="str">
        <f t="shared" si="18"/>
        <v>46USULUTAN</v>
      </c>
      <c r="M434" s="201">
        <v>46</v>
      </c>
      <c r="N434" s="201" t="s">
        <v>259</v>
      </c>
      <c r="O434" s="244" t="s">
        <v>84</v>
      </c>
      <c r="P434" s="235">
        <v>11</v>
      </c>
      <c r="Q434" s="235">
        <v>10</v>
      </c>
      <c r="R434" s="235">
        <v>12</v>
      </c>
      <c r="S434" s="235"/>
      <c r="T434" s="235"/>
      <c r="U434" s="235"/>
    </row>
    <row r="435" spans="1:23" ht="15.75">
      <c r="A435" s="175" t="str">
        <f t="shared" si="19"/>
        <v>74AHUACHAPAN</v>
      </c>
      <c r="B435" s="201">
        <v>74</v>
      </c>
      <c r="C435" s="201" t="s">
        <v>260</v>
      </c>
      <c r="D435" s="243" t="s">
        <v>105</v>
      </c>
      <c r="E435" s="235">
        <v>12</v>
      </c>
      <c r="F435" s="235">
        <v>12</v>
      </c>
      <c r="G435" s="235">
        <v>12</v>
      </c>
      <c r="H435" s="235"/>
      <c r="I435" s="235"/>
      <c r="J435" s="235"/>
      <c r="L435" s="54" t="str">
        <f t="shared" si="18"/>
        <v>13TIENDONA</v>
      </c>
      <c r="M435" s="201">
        <v>13</v>
      </c>
      <c r="N435" s="201" t="s">
        <v>190</v>
      </c>
      <c r="O435" s="244" t="s">
        <v>55</v>
      </c>
      <c r="P435" s="235">
        <v>50</v>
      </c>
      <c r="Q435" s="235">
        <v>50</v>
      </c>
      <c r="R435" s="235">
        <v>50</v>
      </c>
      <c r="S435" s="235"/>
      <c r="T435" s="235"/>
      <c r="U435" s="235"/>
    </row>
    <row r="436" spans="1:23" ht="15.75">
      <c r="A436" s="175" t="str">
        <f t="shared" si="19"/>
        <v>75TIENDONA</v>
      </c>
      <c r="B436" s="202">
        <v>75</v>
      </c>
      <c r="C436" s="201" t="s">
        <v>190</v>
      </c>
      <c r="D436" s="243" t="s">
        <v>106</v>
      </c>
      <c r="E436" s="235">
        <v>9</v>
      </c>
      <c r="F436" s="235">
        <v>8</v>
      </c>
      <c r="G436" s="235">
        <v>10</v>
      </c>
      <c r="H436" s="235"/>
      <c r="I436" s="235"/>
      <c r="J436" s="235"/>
      <c r="L436" s="54" t="str">
        <f t="shared" si="18"/>
        <v>18TIENDONA</v>
      </c>
      <c r="M436" s="202">
        <v>18</v>
      </c>
      <c r="N436" s="201" t="s">
        <v>190</v>
      </c>
      <c r="O436" s="244" t="s">
        <v>60</v>
      </c>
      <c r="P436" s="235">
        <v>8.3333333333333339</v>
      </c>
      <c r="Q436" s="235">
        <v>8</v>
      </c>
      <c r="R436" s="235">
        <v>9</v>
      </c>
      <c r="S436" s="235"/>
      <c r="T436" s="235"/>
      <c r="U436" s="235"/>
    </row>
    <row r="437" spans="1:23" ht="15.75">
      <c r="A437" s="175" t="str">
        <f t="shared" si="19"/>
        <v>83TIENDONA</v>
      </c>
      <c r="B437" s="201">
        <v>83</v>
      </c>
      <c r="C437" s="201" t="s">
        <v>190</v>
      </c>
      <c r="D437" s="243" t="s">
        <v>114</v>
      </c>
      <c r="E437" s="235">
        <v>18</v>
      </c>
      <c r="F437" s="235">
        <v>18</v>
      </c>
      <c r="G437" s="235">
        <v>18</v>
      </c>
      <c r="H437" s="235"/>
      <c r="I437" s="235"/>
      <c r="J437" s="235"/>
      <c r="L437" s="54" t="str">
        <f t="shared" si="18"/>
        <v>18SONSONATE</v>
      </c>
      <c r="M437" s="201">
        <v>18</v>
      </c>
      <c r="N437" s="201" t="s">
        <v>175</v>
      </c>
      <c r="O437" s="244" t="s">
        <v>60</v>
      </c>
      <c r="P437" s="235">
        <v>8</v>
      </c>
      <c r="Q437" s="235">
        <v>8</v>
      </c>
      <c r="R437" s="235">
        <v>8</v>
      </c>
      <c r="S437" s="235"/>
      <c r="T437" s="235"/>
      <c r="U437" s="235"/>
    </row>
    <row r="438" spans="1:23" ht="15.75">
      <c r="A438" s="175" t="str">
        <f t="shared" si="19"/>
        <v>83ZACATECOLUCA</v>
      </c>
      <c r="B438" s="201">
        <v>83</v>
      </c>
      <c r="C438" s="201" t="s">
        <v>180</v>
      </c>
      <c r="D438" s="243" t="s">
        <v>114</v>
      </c>
      <c r="E438" s="235">
        <v>11</v>
      </c>
      <c r="F438" s="235">
        <v>10</v>
      </c>
      <c r="G438" s="235">
        <v>12</v>
      </c>
      <c r="H438" s="235"/>
      <c r="I438" s="235"/>
      <c r="J438" s="235"/>
      <c r="L438" s="54" t="str">
        <f t="shared" si="18"/>
        <v>19TIENDONA</v>
      </c>
      <c r="M438" s="201">
        <v>19</v>
      </c>
      <c r="N438" s="201" t="s">
        <v>190</v>
      </c>
      <c r="O438" s="244" t="s">
        <v>137</v>
      </c>
      <c r="P438" s="235">
        <v>6.333333333333333</v>
      </c>
      <c r="Q438" s="235">
        <v>6</v>
      </c>
      <c r="R438" s="235">
        <v>7</v>
      </c>
      <c r="S438" s="235"/>
      <c r="T438" s="235"/>
      <c r="U438" s="235"/>
    </row>
    <row r="439" spans="1:23" ht="15.75">
      <c r="A439" s="175" t="str">
        <f t="shared" si="19"/>
        <v>41TIENDONA</v>
      </c>
      <c r="B439" s="201">
        <v>41</v>
      </c>
      <c r="C439" s="201" t="s">
        <v>190</v>
      </c>
      <c r="D439" s="243" t="s">
        <v>79</v>
      </c>
      <c r="E439" s="235">
        <v>45</v>
      </c>
      <c r="F439" s="235">
        <v>45</v>
      </c>
      <c r="G439" s="235">
        <v>45</v>
      </c>
      <c r="H439" s="235"/>
      <c r="I439" s="235"/>
      <c r="J439" s="235"/>
      <c r="L439" s="54" t="str">
        <f t="shared" si="18"/>
        <v>93TIENDONA</v>
      </c>
      <c r="M439" s="201">
        <v>93</v>
      </c>
      <c r="N439" s="201" t="s">
        <v>190</v>
      </c>
      <c r="O439" s="244" t="s">
        <v>123</v>
      </c>
      <c r="P439" s="235">
        <v>25.666666666666668</v>
      </c>
      <c r="Q439" s="235">
        <v>25</v>
      </c>
      <c r="R439" s="235">
        <v>26</v>
      </c>
      <c r="S439" s="235"/>
      <c r="T439" s="235"/>
      <c r="U439" s="235"/>
    </row>
    <row r="440" spans="1:23" ht="15.75">
      <c r="A440" s="175" t="str">
        <f t="shared" si="19"/>
        <v>47TIENDONA</v>
      </c>
      <c r="B440" s="201">
        <v>47</v>
      </c>
      <c r="C440" s="201" t="s">
        <v>190</v>
      </c>
      <c r="D440" s="241" t="s">
        <v>85</v>
      </c>
      <c r="E440" s="235">
        <v>35</v>
      </c>
      <c r="F440" s="235">
        <v>35</v>
      </c>
      <c r="G440" s="235">
        <v>35</v>
      </c>
      <c r="H440" s="235"/>
      <c r="I440" s="235"/>
      <c r="J440" s="235"/>
      <c r="L440" s="54" t="str">
        <f t="shared" si="18"/>
        <v>39TIENDONA</v>
      </c>
      <c r="M440" s="201">
        <v>39</v>
      </c>
      <c r="N440" s="201" t="s">
        <v>190</v>
      </c>
      <c r="O440" s="244" t="s">
        <v>77</v>
      </c>
      <c r="P440" s="235">
        <v>34.5</v>
      </c>
      <c r="Q440" s="235">
        <v>34</v>
      </c>
      <c r="R440" s="235">
        <v>35</v>
      </c>
      <c r="S440" s="235"/>
      <c r="T440" s="235"/>
      <c r="U440" s="235"/>
    </row>
    <row r="441" spans="1:23" ht="15.75">
      <c r="A441" s="175" t="str">
        <f t="shared" si="19"/>
        <v>47AHUACHAPAN</v>
      </c>
      <c r="B441" s="201">
        <v>47</v>
      </c>
      <c r="C441" s="201" t="s">
        <v>260</v>
      </c>
      <c r="D441" s="241" t="s">
        <v>85</v>
      </c>
      <c r="E441" s="235">
        <v>28</v>
      </c>
      <c r="F441" s="235">
        <v>28</v>
      </c>
      <c r="G441" s="235">
        <v>28</v>
      </c>
      <c r="H441" s="235"/>
      <c r="I441" s="235"/>
      <c r="J441" s="235"/>
      <c r="L441" s="54" t="str">
        <f t="shared" si="18"/>
        <v>71TIENDONA</v>
      </c>
      <c r="M441" s="201">
        <v>71</v>
      </c>
      <c r="N441" s="201" t="s">
        <v>190</v>
      </c>
      <c r="O441" s="244" t="s">
        <v>133</v>
      </c>
      <c r="P441" s="235">
        <v>5</v>
      </c>
      <c r="Q441" s="235">
        <v>5</v>
      </c>
      <c r="R441" s="235">
        <v>5</v>
      </c>
      <c r="S441" s="235"/>
      <c r="T441" s="235"/>
      <c r="U441" s="235"/>
    </row>
    <row r="442" spans="1:23" ht="15.75">
      <c r="A442" s="175" t="str">
        <f t="shared" si="19"/>
        <v>46TIENDONA</v>
      </c>
      <c r="B442" s="202">
        <v>46</v>
      </c>
      <c r="C442" s="201" t="s">
        <v>190</v>
      </c>
      <c r="D442" s="241" t="s">
        <v>84</v>
      </c>
      <c r="E442" s="235">
        <v>10</v>
      </c>
      <c r="F442" s="235">
        <v>10</v>
      </c>
      <c r="G442" s="235">
        <v>10</v>
      </c>
      <c r="H442" s="235"/>
      <c r="I442" s="235"/>
      <c r="J442" s="235"/>
      <c r="L442" s="54" t="str">
        <f t="shared" si="18"/>
        <v>16SONSONATE</v>
      </c>
      <c r="M442" s="202">
        <v>16</v>
      </c>
      <c r="N442" s="201" t="s">
        <v>175</v>
      </c>
      <c r="O442" s="244" t="s">
        <v>58</v>
      </c>
      <c r="P442" s="235">
        <v>12</v>
      </c>
      <c r="Q442" s="235">
        <v>12</v>
      </c>
      <c r="R442" s="235">
        <v>12</v>
      </c>
      <c r="S442" s="235"/>
      <c r="T442" s="235"/>
      <c r="U442" s="235"/>
    </row>
    <row r="443" spans="1:23" ht="15.75">
      <c r="A443" s="175" t="str">
        <f t="shared" si="19"/>
        <v>46LA UNION</v>
      </c>
      <c r="B443" s="201">
        <v>46</v>
      </c>
      <c r="C443" s="201" t="s">
        <v>261</v>
      </c>
      <c r="D443" s="241" t="s">
        <v>84</v>
      </c>
      <c r="E443" s="235">
        <v>11</v>
      </c>
      <c r="F443" s="235">
        <v>10</v>
      </c>
      <c r="G443" s="235">
        <v>12</v>
      </c>
      <c r="H443" s="235"/>
      <c r="I443" s="235"/>
      <c r="J443" s="235"/>
      <c r="L443" s="54" t="str">
        <f t="shared" si="18"/>
        <v>76TIENDONA</v>
      </c>
      <c r="M443" s="201">
        <v>76</v>
      </c>
      <c r="N443" s="201" t="s">
        <v>190</v>
      </c>
      <c r="O443" s="244" t="s">
        <v>107</v>
      </c>
      <c r="P443" s="235">
        <v>25</v>
      </c>
      <c r="Q443" s="235">
        <v>25</v>
      </c>
      <c r="R443" s="235">
        <v>25</v>
      </c>
      <c r="S443" s="235"/>
      <c r="T443" s="235"/>
      <c r="U443" s="235"/>
    </row>
    <row r="444" spans="1:23" ht="15.75">
      <c r="A444" s="175" t="str">
        <f t="shared" si="19"/>
        <v>46ZACATECOLUCA</v>
      </c>
      <c r="B444" s="201">
        <v>46</v>
      </c>
      <c r="C444" s="201" t="s">
        <v>180</v>
      </c>
      <c r="D444" s="241" t="s">
        <v>84</v>
      </c>
      <c r="E444" s="235">
        <v>9</v>
      </c>
      <c r="F444" s="235">
        <v>8</v>
      </c>
      <c r="G444" s="235">
        <v>10</v>
      </c>
      <c r="H444" s="235"/>
      <c r="I444" s="235"/>
      <c r="J444" s="235"/>
      <c r="L444" s="54" t="str">
        <f t="shared" si="18"/>
        <v>67TIENDONA</v>
      </c>
      <c r="M444" s="201">
        <v>67</v>
      </c>
      <c r="N444" s="201" t="s">
        <v>190</v>
      </c>
      <c r="O444" s="244" t="s">
        <v>100</v>
      </c>
      <c r="P444" s="235">
        <v>80</v>
      </c>
      <c r="Q444" s="235">
        <v>80</v>
      </c>
      <c r="R444" s="235">
        <v>80</v>
      </c>
      <c r="S444" s="235"/>
      <c r="T444" s="235"/>
      <c r="U444" s="235"/>
    </row>
    <row r="445" spans="1:23" ht="15.75">
      <c r="A445" s="175" t="str">
        <f t="shared" si="19"/>
        <v>13TIENDONA</v>
      </c>
      <c r="B445" s="201">
        <v>13</v>
      </c>
      <c r="C445" s="201" t="s">
        <v>190</v>
      </c>
      <c r="D445" s="241" t="s">
        <v>55</v>
      </c>
      <c r="E445" s="235">
        <v>50</v>
      </c>
      <c r="F445" s="235">
        <v>50</v>
      </c>
      <c r="G445" s="235">
        <v>50</v>
      </c>
      <c r="H445" s="235"/>
      <c r="I445" s="235"/>
      <c r="J445" s="235"/>
      <c r="L445" s="54" t="str">
        <f t="shared" si="18"/>
        <v>67USULUTAN</v>
      </c>
      <c r="M445" s="201">
        <v>67</v>
      </c>
      <c r="N445" s="201" t="s">
        <v>259</v>
      </c>
      <c r="O445" s="244" t="s">
        <v>100</v>
      </c>
      <c r="P445" s="235">
        <v>90</v>
      </c>
      <c r="Q445" s="235">
        <v>90</v>
      </c>
      <c r="R445" s="235">
        <v>90</v>
      </c>
      <c r="S445" s="235"/>
      <c r="T445" s="235"/>
      <c r="U445" s="235"/>
      <c r="W445" s="192"/>
    </row>
    <row r="446" spans="1:23" ht="15.75">
      <c r="A446" s="175" t="str">
        <f t="shared" si="19"/>
        <v>13ZACATECOLUCA</v>
      </c>
      <c r="B446" s="202">
        <v>13</v>
      </c>
      <c r="C446" s="201" t="s">
        <v>180</v>
      </c>
      <c r="D446" s="241" t="s">
        <v>55</v>
      </c>
      <c r="E446" s="235">
        <v>16</v>
      </c>
      <c r="F446" s="235">
        <v>16</v>
      </c>
      <c r="G446" s="235">
        <v>16</v>
      </c>
      <c r="H446" s="235"/>
      <c r="I446" s="235"/>
      <c r="J446" s="235"/>
      <c r="L446" s="54" t="str">
        <f t="shared" si="18"/>
        <v>8SAN FRANCISCO GOTERA</v>
      </c>
      <c r="M446" s="202">
        <v>8</v>
      </c>
      <c r="N446" s="201" t="s">
        <v>182</v>
      </c>
      <c r="O446" s="244" t="s">
        <v>169</v>
      </c>
      <c r="P446" s="235"/>
      <c r="Q446" s="235"/>
      <c r="R446" s="235"/>
      <c r="S446" s="235">
        <v>1</v>
      </c>
      <c r="T446" s="235">
        <v>1</v>
      </c>
      <c r="U446" s="235">
        <v>1</v>
      </c>
      <c r="W446" s="192"/>
    </row>
    <row r="447" spans="1:23" ht="15.75">
      <c r="A447" s="175" t="str">
        <f t="shared" si="19"/>
        <v>18TIENDONA</v>
      </c>
      <c r="B447" s="201">
        <v>18</v>
      </c>
      <c r="C447" s="201" t="s">
        <v>190</v>
      </c>
      <c r="D447" s="241" t="s">
        <v>60</v>
      </c>
      <c r="E447" s="235">
        <v>8.3333333333333339</v>
      </c>
      <c r="F447" s="235">
        <v>8</v>
      </c>
      <c r="G447" s="235">
        <v>9</v>
      </c>
      <c r="H447" s="235"/>
      <c r="I447" s="235"/>
      <c r="J447" s="235"/>
      <c r="L447" s="54" t="str">
        <f t="shared" si="18"/>
        <v>77TIENDONA</v>
      </c>
      <c r="M447" s="201">
        <v>77</v>
      </c>
      <c r="N447" s="201" t="s">
        <v>190</v>
      </c>
      <c r="O447" s="244" t="s">
        <v>108</v>
      </c>
      <c r="P447" s="235">
        <v>20</v>
      </c>
      <c r="Q447" s="235">
        <v>20</v>
      </c>
      <c r="R447" s="235">
        <v>20</v>
      </c>
      <c r="S447" s="235"/>
      <c r="T447" s="235"/>
      <c r="U447" s="235"/>
      <c r="W447" s="192"/>
    </row>
    <row r="448" spans="1:23" ht="15.75">
      <c r="A448" s="175" t="str">
        <f t="shared" si="19"/>
        <v>18AHUACHAPAN</v>
      </c>
      <c r="B448" s="201">
        <v>18</v>
      </c>
      <c r="C448" s="201" t="s">
        <v>260</v>
      </c>
      <c r="D448" s="241" t="s">
        <v>60</v>
      </c>
      <c r="E448" s="235">
        <v>8.5</v>
      </c>
      <c r="F448" s="235">
        <v>8</v>
      </c>
      <c r="G448" s="235">
        <v>9</v>
      </c>
      <c r="H448" s="235"/>
      <c r="I448" s="235"/>
      <c r="J448" s="235"/>
      <c r="L448" s="54" t="str">
        <f t="shared" si="18"/>
        <v/>
      </c>
      <c r="M448" s="201"/>
      <c r="N448" s="201"/>
      <c r="O448" s="242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18ZACATECOLUCA</v>
      </c>
      <c r="B449" s="201">
        <v>18</v>
      </c>
      <c r="C449" s="201" t="s">
        <v>180</v>
      </c>
      <c r="D449" s="241" t="s">
        <v>60</v>
      </c>
      <c r="E449" s="235">
        <v>16</v>
      </c>
      <c r="F449" s="235">
        <v>16</v>
      </c>
      <c r="G449" s="235">
        <v>16</v>
      </c>
      <c r="H449" s="235"/>
      <c r="I449" s="235"/>
      <c r="J449" s="235"/>
      <c r="L449" s="54" t="str">
        <f t="shared" si="18"/>
        <v/>
      </c>
      <c r="M449" s="201"/>
      <c r="N449" s="201"/>
      <c r="O449" s="242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19TIENDONA</v>
      </c>
      <c r="B450" s="202">
        <v>19</v>
      </c>
      <c r="C450" s="201" t="s">
        <v>190</v>
      </c>
      <c r="D450" s="241" t="s">
        <v>137</v>
      </c>
      <c r="E450" s="235">
        <v>6.333333333333333</v>
      </c>
      <c r="F450" s="235">
        <v>6</v>
      </c>
      <c r="G450" s="235">
        <v>7</v>
      </c>
      <c r="H450" s="235"/>
      <c r="I450" s="235"/>
      <c r="J450" s="235"/>
      <c r="L450" s="54" t="str">
        <f t="shared" si="18"/>
        <v/>
      </c>
      <c r="M450" s="202"/>
      <c r="N450" s="201"/>
      <c r="O450" s="242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19ZACATECOLUCA</v>
      </c>
      <c r="B451" s="201">
        <v>19</v>
      </c>
      <c r="C451" s="201" t="s">
        <v>180</v>
      </c>
      <c r="D451" s="241" t="s">
        <v>137</v>
      </c>
      <c r="E451" s="235">
        <v>14</v>
      </c>
      <c r="F451" s="235">
        <v>14</v>
      </c>
      <c r="G451" s="235">
        <v>14</v>
      </c>
      <c r="H451" s="235"/>
      <c r="I451" s="235"/>
      <c r="J451" s="235"/>
      <c r="L451" s="54" t="str">
        <f t="shared" si="18"/>
        <v/>
      </c>
      <c r="M451" s="201"/>
      <c r="N451" s="201"/>
      <c r="O451" s="242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93TIENDONA</v>
      </c>
      <c r="B452" s="201">
        <v>93</v>
      </c>
      <c r="C452" s="201" t="s">
        <v>190</v>
      </c>
      <c r="D452" s="241" t="s">
        <v>123</v>
      </c>
      <c r="E452" s="235">
        <v>25.333333333333332</v>
      </c>
      <c r="F452" s="235">
        <v>25</v>
      </c>
      <c r="G452" s="235">
        <v>26</v>
      </c>
      <c r="H452" s="235"/>
      <c r="I452" s="235"/>
      <c r="J452" s="235"/>
      <c r="L452" s="54" t="str">
        <f t="shared" si="18"/>
        <v/>
      </c>
      <c r="M452" s="201"/>
      <c r="N452" s="201"/>
      <c r="O452" s="242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39TIENDONA</v>
      </c>
      <c r="B453" s="202">
        <v>39</v>
      </c>
      <c r="C453" s="201" t="s">
        <v>190</v>
      </c>
      <c r="D453" s="241" t="s">
        <v>77</v>
      </c>
      <c r="E453" s="235">
        <v>34.666666666666664</v>
      </c>
      <c r="F453" s="235">
        <v>34</v>
      </c>
      <c r="G453" s="235">
        <v>35</v>
      </c>
      <c r="H453" s="235"/>
      <c r="I453" s="235"/>
      <c r="J453" s="235"/>
      <c r="L453" s="54" t="str">
        <f t="shared" si="18"/>
        <v/>
      </c>
      <c r="M453" s="202"/>
      <c r="N453" s="201"/>
      <c r="O453" s="242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71TIENDONA</v>
      </c>
      <c r="B454" s="201">
        <v>71</v>
      </c>
      <c r="C454" s="201" t="s">
        <v>190</v>
      </c>
      <c r="D454" s="240" t="s">
        <v>133</v>
      </c>
      <c r="E454" s="235">
        <v>5</v>
      </c>
      <c r="F454" s="235">
        <v>5</v>
      </c>
      <c r="G454" s="235">
        <v>5</v>
      </c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71ZACATECOLUCA</v>
      </c>
      <c r="B455" s="202">
        <v>71</v>
      </c>
      <c r="C455" s="201" t="s">
        <v>180</v>
      </c>
      <c r="D455" s="240" t="s">
        <v>133</v>
      </c>
      <c r="E455" s="235">
        <v>3.5</v>
      </c>
      <c r="F455" s="235">
        <v>3</v>
      </c>
      <c r="G455" s="235">
        <v>4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16AHUACHAPAN</v>
      </c>
      <c r="B456" s="201">
        <v>16</v>
      </c>
      <c r="C456" s="201" t="s">
        <v>260</v>
      </c>
      <c r="D456" s="240" t="s">
        <v>58</v>
      </c>
      <c r="E456" s="235">
        <v>12</v>
      </c>
      <c r="F456" s="235">
        <v>12</v>
      </c>
      <c r="G456" s="235">
        <v>12</v>
      </c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76TIENDONA</v>
      </c>
      <c r="B457" s="201">
        <v>76</v>
      </c>
      <c r="C457" s="201" t="s">
        <v>190</v>
      </c>
      <c r="D457" s="240" t="s">
        <v>107</v>
      </c>
      <c r="E457" s="235">
        <v>25</v>
      </c>
      <c r="F457" s="235">
        <v>25</v>
      </c>
      <c r="G457" s="235">
        <v>25</v>
      </c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67TIENDONA</v>
      </c>
      <c r="B458" s="201">
        <v>67</v>
      </c>
      <c r="C458" s="201" t="s">
        <v>190</v>
      </c>
      <c r="D458" s="240" t="s">
        <v>100</v>
      </c>
      <c r="E458" s="235">
        <v>78.333333333333329</v>
      </c>
      <c r="F458" s="235">
        <v>75</v>
      </c>
      <c r="G458" s="235">
        <v>80</v>
      </c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8AHUACHAPAN</v>
      </c>
      <c r="B459" s="201">
        <v>8</v>
      </c>
      <c r="C459" s="201" t="s">
        <v>260</v>
      </c>
      <c r="D459" s="240" t="s">
        <v>169</v>
      </c>
      <c r="E459" s="235">
        <v>98.25</v>
      </c>
      <c r="F459" s="235">
        <v>95</v>
      </c>
      <c r="G459" s="235">
        <v>100</v>
      </c>
      <c r="H459" s="235">
        <v>1.1599999999999997</v>
      </c>
      <c r="I459" s="235">
        <v>1.1499999999999999</v>
      </c>
      <c r="J459" s="235">
        <v>1.2</v>
      </c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77TIENDONA</v>
      </c>
      <c r="B460" s="202">
        <v>77</v>
      </c>
      <c r="C460" s="201" t="s">
        <v>190</v>
      </c>
      <c r="D460" s="240" t="s">
        <v>108</v>
      </c>
      <c r="E460" s="235">
        <v>20</v>
      </c>
      <c r="F460" s="235">
        <v>20</v>
      </c>
      <c r="G460" s="235">
        <v>20</v>
      </c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140LA UNION</v>
      </c>
      <c r="B461" s="201">
        <v>140</v>
      </c>
      <c r="C461" s="201" t="s">
        <v>261</v>
      </c>
      <c r="D461" s="240" t="s">
        <v>224</v>
      </c>
      <c r="E461" s="235">
        <v>6.5</v>
      </c>
      <c r="F461" s="235">
        <v>6.5</v>
      </c>
      <c r="G461" s="235">
        <v>6.5</v>
      </c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3" zoomScale="80" zoomScaleNormal="80" workbookViewId="0">
      <selection activeCell="B7" sqref="B7:J46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3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3" t="s">
        <v>274</v>
      </c>
      <c r="E5" s="263" t="s">
        <v>275</v>
      </c>
      <c r="F5" s="263" t="s">
        <v>276</v>
      </c>
      <c r="G5" s="263" t="s">
        <v>286</v>
      </c>
      <c r="H5" s="263" t="s">
        <v>287</v>
      </c>
      <c r="I5" s="26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3">
        <v>1</v>
      </c>
      <c r="B6" s="263" t="s">
        <v>262</v>
      </c>
      <c r="C6" s="263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3">
        <v>1</v>
      </c>
      <c r="B7" s="263" t="s">
        <v>260</v>
      </c>
      <c r="C7" s="263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3">
        <v>1</v>
      </c>
      <c r="B8" s="263" t="s">
        <v>261</v>
      </c>
      <c r="C8" s="263" t="s">
        <v>124</v>
      </c>
      <c r="D8" s="235">
        <v>49.8</v>
      </c>
      <c r="E8" s="235">
        <v>48.5</v>
      </c>
      <c r="F8" s="235">
        <v>52.5</v>
      </c>
      <c r="G8" s="235">
        <v>0.56666666666666676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3">
        <v>1</v>
      </c>
      <c r="B9" s="263" t="s">
        <v>180</v>
      </c>
      <c r="C9" s="263" t="s">
        <v>124</v>
      </c>
      <c r="D9" s="235">
        <v>46.6</v>
      </c>
      <c r="E9" s="235">
        <v>42</v>
      </c>
      <c r="F9" s="235">
        <v>48</v>
      </c>
      <c r="G9" s="235">
        <v>0.56666666666666676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3">
        <v>2</v>
      </c>
      <c r="B10" s="263" t="s">
        <v>180</v>
      </c>
      <c r="C10" s="263" t="s">
        <v>125</v>
      </c>
      <c r="D10" s="235">
        <v>45</v>
      </c>
      <c r="E10" s="235">
        <v>45</v>
      </c>
      <c r="F10" s="235">
        <v>45</v>
      </c>
      <c r="G10" s="235">
        <v>0.57499999999999996</v>
      </c>
      <c r="H10" s="235">
        <v>0.55000000000000004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3">
        <v>3</v>
      </c>
      <c r="B11" s="263" t="s">
        <v>262</v>
      </c>
      <c r="C11" s="263" t="s">
        <v>126</v>
      </c>
      <c r="D11" s="235">
        <v>100.5</v>
      </c>
      <c r="E11" s="235">
        <v>97</v>
      </c>
      <c r="F11" s="235">
        <v>106</v>
      </c>
      <c r="G11" s="235">
        <v>1.25</v>
      </c>
      <c r="H11" s="235">
        <v>1.25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3">
        <v>3</v>
      </c>
      <c r="B12" s="263" t="s">
        <v>260</v>
      </c>
      <c r="C12" s="263" t="s">
        <v>126</v>
      </c>
      <c r="D12" s="235">
        <v>104.75</v>
      </c>
      <c r="E12" s="235">
        <v>104</v>
      </c>
      <c r="F12" s="235">
        <v>105</v>
      </c>
      <c r="G12" s="235">
        <v>1.2125000000000001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3">
        <v>3</v>
      </c>
      <c r="B13" s="263" t="s">
        <v>261</v>
      </c>
      <c r="C13" s="263" t="s">
        <v>126</v>
      </c>
      <c r="D13" s="235">
        <v>109</v>
      </c>
      <c r="E13" s="235">
        <v>105</v>
      </c>
      <c r="F13" s="235">
        <v>116</v>
      </c>
      <c r="G13" s="235">
        <v>1.2375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3">
        <v>3</v>
      </c>
      <c r="B14" s="263" t="s">
        <v>180</v>
      </c>
      <c r="C14" s="263" t="s">
        <v>126</v>
      </c>
      <c r="D14" s="235">
        <v>114.4</v>
      </c>
      <c r="E14" s="235">
        <v>112</v>
      </c>
      <c r="F14" s="235">
        <v>115</v>
      </c>
      <c r="G14" s="235">
        <v>1.325</v>
      </c>
      <c r="H14" s="235">
        <v>1.25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3">
        <v>4</v>
      </c>
      <c r="B15" s="263" t="s">
        <v>262</v>
      </c>
      <c r="C15" s="263" t="s">
        <v>127</v>
      </c>
      <c r="D15" s="235">
        <v>113.33333333333333</v>
      </c>
      <c r="E15" s="235">
        <v>110</v>
      </c>
      <c r="F15" s="235">
        <v>115</v>
      </c>
      <c r="G15" s="235">
        <v>1.2333333333333334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3">
        <v>4</v>
      </c>
      <c r="B16" s="263" t="s">
        <v>260</v>
      </c>
      <c r="C16" s="263" t="s">
        <v>127</v>
      </c>
      <c r="D16" s="235">
        <v>111.85714285714286</v>
      </c>
      <c r="E16" s="235">
        <v>110</v>
      </c>
      <c r="F16" s="235">
        <v>115</v>
      </c>
      <c r="G16" s="235">
        <v>1.2928571428571427</v>
      </c>
      <c r="H16" s="235">
        <v>1.25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3">
        <v>4</v>
      </c>
      <c r="B17" s="263" t="s">
        <v>261</v>
      </c>
      <c r="C17" s="263" t="s">
        <v>127</v>
      </c>
      <c r="D17" s="235"/>
      <c r="E17" s="235"/>
      <c r="F17" s="235"/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3">
        <v>4</v>
      </c>
      <c r="B18" s="263" t="s">
        <v>180</v>
      </c>
      <c r="C18" s="263" t="s">
        <v>127</v>
      </c>
      <c r="D18" s="235">
        <v>125</v>
      </c>
      <c r="E18" s="235">
        <v>120</v>
      </c>
      <c r="F18" s="235">
        <v>130</v>
      </c>
      <c r="G18" s="235">
        <v>1.4833333333333334</v>
      </c>
      <c r="H18" s="235">
        <v>1.4</v>
      </c>
      <c r="I18" s="235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3">
        <v>5</v>
      </c>
      <c r="B19" s="263" t="s">
        <v>262</v>
      </c>
      <c r="C19" s="263" t="s">
        <v>131</v>
      </c>
      <c r="D19" s="235">
        <v>97.75</v>
      </c>
      <c r="E19" s="235">
        <v>95</v>
      </c>
      <c r="F19" s="235">
        <v>102</v>
      </c>
      <c r="G19" s="235">
        <v>1.2</v>
      </c>
      <c r="H19" s="235">
        <v>1.2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3">
        <v>5</v>
      </c>
      <c r="B20" s="263" t="s">
        <v>260</v>
      </c>
      <c r="C20" s="263" t="s">
        <v>131</v>
      </c>
      <c r="D20" s="235">
        <v>104.75</v>
      </c>
      <c r="E20" s="235">
        <v>104</v>
      </c>
      <c r="F20" s="235">
        <v>105</v>
      </c>
      <c r="G20" s="235">
        <v>1.2125000000000001</v>
      </c>
      <c r="H20" s="235">
        <v>1.2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3">
        <v>5</v>
      </c>
      <c r="B21" s="263" t="s">
        <v>261</v>
      </c>
      <c r="C21" s="263" t="s">
        <v>131</v>
      </c>
      <c r="D21" s="235">
        <v>109.4</v>
      </c>
      <c r="E21" s="235">
        <v>105</v>
      </c>
      <c r="F21" s="235">
        <v>116</v>
      </c>
      <c r="G21" s="235">
        <v>1.2375</v>
      </c>
      <c r="H21" s="235">
        <v>1.2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3">
        <v>5</v>
      </c>
      <c r="B22" s="263" t="s">
        <v>180</v>
      </c>
      <c r="C22" s="263" t="s">
        <v>131</v>
      </c>
      <c r="D22" s="235">
        <v>112</v>
      </c>
      <c r="E22" s="235">
        <v>112</v>
      </c>
      <c r="F22" s="235">
        <v>112</v>
      </c>
      <c r="G22" s="235">
        <v>1.3</v>
      </c>
      <c r="H22" s="235">
        <v>1.3</v>
      </c>
      <c r="I22" s="235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3">
        <v>6</v>
      </c>
      <c r="B23" s="263" t="s">
        <v>262</v>
      </c>
      <c r="C23" s="263" t="s">
        <v>128</v>
      </c>
      <c r="D23" s="235">
        <v>107.33333333333333</v>
      </c>
      <c r="E23" s="235">
        <v>106</v>
      </c>
      <c r="F23" s="235">
        <v>108</v>
      </c>
      <c r="G23" s="235">
        <v>1.1833333333333333</v>
      </c>
      <c r="H23" s="235">
        <v>1.1499999999999999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3">
        <v>6</v>
      </c>
      <c r="B24" s="263" t="s">
        <v>260</v>
      </c>
      <c r="C24" s="263" t="s">
        <v>128</v>
      </c>
      <c r="D24" s="235">
        <v>108</v>
      </c>
      <c r="E24" s="235">
        <v>105</v>
      </c>
      <c r="F24" s="235">
        <v>110</v>
      </c>
      <c r="G24" s="235">
        <v>1.2562500000000001</v>
      </c>
      <c r="H24" s="235">
        <v>1.2</v>
      </c>
      <c r="I24" s="235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3">
        <v>6</v>
      </c>
      <c r="B25" s="263" t="s">
        <v>261</v>
      </c>
      <c r="C25" s="263" t="s">
        <v>128</v>
      </c>
      <c r="D25" s="235"/>
      <c r="E25" s="235"/>
      <c r="F25" s="235"/>
      <c r="G25" s="235">
        <v>1.25</v>
      </c>
      <c r="H25" s="235">
        <v>1.25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3">
        <v>6</v>
      </c>
      <c r="B26" s="263" t="s">
        <v>180</v>
      </c>
      <c r="C26" s="263" t="s">
        <v>128</v>
      </c>
      <c r="D26" s="235">
        <v>117.5</v>
      </c>
      <c r="E26" s="235">
        <v>115</v>
      </c>
      <c r="F26" s="235">
        <v>120</v>
      </c>
      <c r="G26" s="235">
        <v>1.3666666666666665</v>
      </c>
      <c r="H26" s="235">
        <v>1.35</v>
      </c>
      <c r="I26" s="235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3">
        <v>7</v>
      </c>
      <c r="B27" s="263" t="s">
        <v>262</v>
      </c>
      <c r="C27" s="263" t="s">
        <v>168</v>
      </c>
      <c r="D27" s="235">
        <v>140</v>
      </c>
      <c r="E27" s="235">
        <v>140</v>
      </c>
      <c r="F27" s="235">
        <v>140</v>
      </c>
      <c r="G27" s="235">
        <v>1.5</v>
      </c>
      <c r="H27" s="235">
        <v>1.5</v>
      </c>
      <c r="I27" s="235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3">
        <v>7</v>
      </c>
      <c r="B28" s="263" t="s">
        <v>260</v>
      </c>
      <c r="C28" s="263" t="s">
        <v>168</v>
      </c>
      <c r="D28" s="235"/>
      <c r="E28" s="235"/>
      <c r="F28" s="235"/>
      <c r="G28" s="235">
        <v>1.4166666666666667</v>
      </c>
      <c r="H28" s="235">
        <v>1.1499999999999999</v>
      </c>
      <c r="I28" s="235">
        <v>1.6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3">
        <v>7</v>
      </c>
      <c r="B29" s="263" t="s">
        <v>261</v>
      </c>
      <c r="C29" s="263" t="s">
        <v>168</v>
      </c>
      <c r="D29" s="235">
        <v>140</v>
      </c>
      <c r="E29" s="235">
        <v>140</v>
      </c>
      <c r="F29" s="235">
        <v>140</v>
      </c>
      <c r="G29" s="235">
        <v>2</v>
      </c>
      <c r="H29" s="235">
        <v>2</v>
      </c>
      <c r="I29" s="23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3">
        <v>7</v>
      </c>
      <c r="B30" s="263" t="s">
        <v>180</v>
      </c>
      <c r="C30" s="263" t="s">
        <v>168</v>
      </c>
      <c r="D30" s="235"/>
      <c r="E30" s="235"/>
      <c r="F30" s="235"/>
      <c r="G30" s="235">
        <v>1.5</v>
      </c>
      <c r="H30" s="235">
        <v>1.5</v>
      </c>
      <c r="I30" s="235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3">
        <v>9</v>
      </c>
      <c r="B31" s="263" t="s">
        <v>262</v>
      </c>
      <c r="C31" s="263" t="s">
        <v>129</v>
      </c>
      <c r="D31" s="235">
        <v>26.85</v>
      </c>
      <c r="E31" s="235">
        <v>23</v>
      </c>
      <c r="F31" s="235">
        <v>31</v>
      </c>
      <c r="G31" s="235">
        <v>0.35000000000000003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3">
        <v>9</v>
      </c>
      <c r="B32" s="263" t="s">
        <v>260</v>
      </c>
      <c r="C32" s="263" t="s">
        <v>129</v>
      </c>
      <c r="D32" s="235">
        <v>24.555555555555557</v>
      </c>
      <c r="E32" s="235">
        <v>23</v>
      </c>
      <c r="F32" s="235">
        <v>25</v>
      </c>
      <c r="G32" s="235">
        <v>0.30555555555555558</v>
      </c>
      <c r="H32" s="235">
        <v>0.3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3">
        <v>9</v>
      </c>
      <c r="B33" s="263" t="s">
        <v>261</v>
      </c>
      <c r="C33" s="263" t="s">
        <v>129</v>
      </c>
      <c r="D33" s="235">
        <v>28</v>
      </c>
      <c r="E33" s="235">
        <v>27</v>
      </c>
      <c r="F33" s="235">
        <v>30</v>
      </c>
      <c r="G33" s="235">
        <v>0.33571428571428574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3">
        <v>9</v>
      </c>
      <c r="B34" s="263" t="s">
        <v>180</v>
      </c>
      <c r="C34" s="263" t="s">
        <v>129</v>
      </c>
      <c r="D34" s="235">
        <v>28.625</v>
      </c>
      <c r="E34" s="235">
        <v>27</v>
      </c>
      <c r="F34" s="235">
        <v>30</v>
      </c>
      <c r="G34" s="235">
        <v>0.36250000000000004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3">
        <v>10</v>
      </c>
      <c r="B35" s="263" t="s">
        <v>262</v>
      </c>
      <c r="C35" s="263" t="s">
        <v>263</v>
      </c>
      <c r="D35" s="235">
        <v>22.09090909090909</v>
      </c>
      <c r="E35" s="235">
        <v>20</v>
      </c>
      <c r="F35" s="235">
        <v>25</v>
      </c>
      <c r="G35" s="235">
        <v>0.4</v>
      </c>
      <c r="H35" s="235">
        <v>0.4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3">
        <v>10</v>
      </c>
      <c r="B36" s="263" t="s">
        <v>260</v>
      </c>
      <c r="C36" s="263" t="s">
        <v>263</v>
      </c>
      <c r="D36" s="235">
        <v>20</v>
      </c>
      <c r="E36" s="235">
        <v>16</v>
      </c>
      <c r="F36" s="235">
        <v>22</v>
      </c>
      <c r="G36" s="235">
        <v>0.26666666666666672</v>
      </c>
      <c r="H36" s="235">
        <v>0.25</v>
      </c>
      <c r="I36" s="235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3">
        <v>10</v>
      </c>
      <c r="B37" s="263" t="s">
        <v>261</v>
      </c>
      <c r="C37" s="263" t="s">
        <v>263</v>
      </c>
      <c r="D37" s="235">
        <v>21.166666666666668</v>
      </c>
      <c r="E37" s="235">
        <v>20</v>
      </c>
      <c r="F37" s="235">
        <v>24</v>
      </c>
      <c r="G37" s="235">
        <v>0.2857142857142857</v>
      </c>
      <c r="H37" s="235">
        <v>0.25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3">
        <v>10</v>
      </c>
      <c r="B38" s="263" t="s">
        <v>180</v>
      </c>
      <c r="C38" s="263" t="s">
        <v>263</v>
      </c>
      <c r="D38" s="235">
        <v>27</v>
      </c>
      <c r="E38" s="235">
        <v>25</v>
      </c>
      <c r="F38" s="235">
        <v>30</v>
      </c>
      <c r="G38" s="235">
        <v>0.35000000000000003</v>
      </c>
      <c r="H38" s="235">
        <v>0.3</v>
      </c>
      <c r="I38" s="235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3">
        <v>11</v>
      </c>
      <c r="B39" s="263" t="s">
        <v>229</v>
      </c>
      <c r="C39" s="263" t="s">
        <v>53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3">
        <v>11</v>
      </c>
      <c r="B40" s="263" t="s">
        <v>190</v>
      </c>
      <c r="C40" s="263" t="s">
        <v>53</v>
      </c>
      <c r="D40" s="235">
        <v>18.75</v>
      </c>
      <c r="E40" s="235">
        <v>18</v>
      </c>
      <c r="F40" s="235">
        <v>19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3">
        <v>11</v>
      </c>
      <c r="B41" s="263" t="s">
        <v>260</v>
      </c>
      <c r="C41" s="263" t="s">
        <v>53</v>
      </c>
      <c r="D41" s="235">
        <v>17.5</v>
      </c>
      <c r="E41" s="235">
        <v>17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3">
        <v>11</v>
      </c>
      <c r="B42" s="263" t="s">
        <v>261</v>
      </c>
      <c r="C42" s="263" t="s">
        <v>53</v>
      </c>
      <c r="D42" s="235">
        <v>21.5</v>
      </c>
      <c r="E42" s="235">
        <v>21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3">
        <v>11</v>
      </c>
      <c r="B43" s="263" t="s">
        <v>180</v>
      </c>
      <c r="C43" s="263" t="s">
        <v>53</v>
      </c>
      <c r="D43" s="235">
        <v>18.333333333333332</v>
      </c>
      <c r="E43" s="235">
        <v>18</v>
      </c>
      <c r="F43" s="235">
        <v>19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3">
        <v>12</v>
      </c>
      <c r="B44" s="263" t="s">
        <v>190</v>
      </c>
      <c r="C44" s="263" t="s">
        <v>54</v>
      </c>
      <c r="D44" s="235">
        <v>19.5</v>
      </c>
      <c r="E44" s="235">
        <v>19</v>
      </c>
      <c r="F44" s="235">
        <v>20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3">
        <v>12</v>
      </c>
      <c r="B45" s="263" t="s">
        <v>261</v>
      </c>
      <c r="C45" s="263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3">
        <v>14</v>
      </c>
      <c r="B46" s="263" t="s">
        <v>190</v>
      </c>
      <c r="C46" s="263" t="s">
        <v>56</v>
      </c>
      <c r="D46" s="235">
        <v>13.285714285714286</v>
      </c>
      <c r="E46" s="235">
        <v>13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3">
        <v>14</v>
      </c>
      <c r="B47" s="263" t="s">
        <v>260</v>
      </c>
      <c r="C47" s="263" t="s">
        <v>56</v>
      </c>
      <c r="D47" s="235">
        <v>16</v>
      </c>
      <c r="E47" s="235">
        <v>16</v>
      </c>
      <c r="F47" s="235">
        <v>16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3">
        <v>14</v>
      </c>
      <c r="B48" s="263" t="s">
        <v>261</v>
      </c>
      <c r="C48" s="263" t="s">
        <v>56</v>
      </c>
      <c r="D48" s="235">
        <v>14.666666666666666</v>
      </c>
      <c r="E48" s="235">
        <v>14</v>
      </c>
      <c r="F48" s="235">
        <v>16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3">
        <v>14</v>
      </c>
      <c r="B49" s="263" t="s">
        <v>180</v>
      </c>
      <c r="C49" s="263" t="s">
        <v>56</v>
      </c>
      <c r="D49" s="235">
        <v>14</v>
      </c>
      <c r="E49" s="235">
        <v>14</v>
      </c>
      <c r="F49" s="235">
        <v>14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3">
        <v>17</v>
      </c>
      <c r="B50" s="263" t="s">
        <v>190</v>
      </c>
      <c r="C50" s="263" t="s">
        <v>59</v>
      </c>
      <c r="D50" s="235">
        <v>8</v>
      </c>
      <c r="E50" s="235">
        <v>8</v>
      </c>
      <c r="F50" s="235">
        <v>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3">
        <v>17</v>
      </c>
      <c r="B51" s="263" t="s">
        <v>260</v>
      </c>
      <c r="C51" s="263" t="s">
        <v>59</v>
      </c>
      <c r="D51" s="235">
        <v>12</v>
      </c>
      <c r="E51" s="235">
        <v>12</v>
      </c>
      <c r="F51" s="235">
        <v>12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3">
        <v>17</v>
      </c>
      <c r="B52" s="263" t="s">
        <v>261</v>
      </c>
      <c r="C52" s="263" t="s">
        <v>59</v>
      </c>
      <c r="D52" s="235">
        <v>12.666666666666666</v>
      </c>
      <c r="E52" s="235">
        <v>12</v>
      </c>
      <c r="F52" s="235">
        <v>13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3">
        <v>17</v>
      </c>
      <c r="B53" s="263" t="s">
        <v>180</v>
      </c>
      <c r="C53" s="263" t="s">
        <v>59</v>
      </c>
      <c r="D53" s="235">
        <v>10</v>
      </c>
      <c r="E53" s="235">
        <v>10</v>
      </c>
      <c r="F53" s="235">
        <v>10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3">
        <v>20</v>
      </c>
      <c r="B54" s="263" t="s">
        <v>229</v>
      </c>
      <c r="C54" s="263" t="s">
        <v>61</v>
      </c>
      <c r="D54" s="235">
        <v>20</v>
      </c>
      <c r="E54" s="235">
        <v>20</v>
      </c>
      <c r="F54" s="235">
        <v>20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3">
        <v>20</v>
      </c>
      <c r="B55" s="263" t="s">
        <v>190</v>
      </c>
      <c r="C55" s="263" t="s">
        <v>61</v>
      </c>
      <c r="D55" s="235">
        <v>15.714285714285714</v>
      </c>
      <c r="E55" s="235">
        <v>10</v>
      </c>
      <c r="F55" s="235">
        <v>17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3">
        <v>20</v>
      </c>
      <c r="B56" s="263" t="s">
        <v>260</v>
      </c>
      <c r="C56" s="263" t="s">
        <v>61</v>
      </c>
      <c r="D56" s="235">
        <v>23.5</v>
      </c>
      <c r="E56" s="235">
        <v>23</v>
      </c>
      <c r="F56" s="235">
        <v>24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3">
        <v>20</v>
      </c>
      <c r="B57" s="263" t="s">
        <v>261</v>
      </c>
      <c r="C57" s="263" t="s">
        <v>61</v>
      </c>
      <c r="D57" s="235">
        <v>21.666666666666668</v>
      </c>
      <c r="E57" s="235">
        <v>20</v>
      </c>
      <c r="F57" s="235">
        <v>23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3">
        <v>20</v>
      </c>
      <c r="B58" s="263" t="s">
        <v>180</v>
      </c>
      <c r="C58" s="263" t="s">
        <v>61</v>
      </c>
      <c r="D58" s="235">
        <v>18</v>
      </c>
      <c r="E58" s="235">
        <v>17</v>
      </c>
      <c r="F58" s="235">
        <v>19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3">
        <v>21</v>
      </c>
      <c r="B59" s="263" t="s">
        <v>190</v>
      </c>
      <c r="C59" s="263" t="s">
        <v>62</v>
      </c>
      <c r="D59" s="235">
        <v>14.571428571428571</v>
      </c>
      <c r="E59" s="235">
        <v>14</v>
      </c>
      <c r="F59" s="235">
        <v>15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3">
        <v>22</v>
      </c>
      <c r="B60" s="263" t="s">
        <v>229</v>
      </c>
      <c r="C60" s="263" t="s">
        <v>264</v>
      </c>
      <c r="D60" s="235">
        <v>36</v>
      </c>
      <c r="E60" s="235">
        <v>36</v>
      </c>
      <c r="F60" s="235">
        <v>36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3">
        <v>22</v>
      </c>
      <c r="B61" s="263" t="s">
        <v>190</v>
      </c>
      <c r="C61" s="263" t="s">
        <v>264</v>
      </c>
      <c r="D61" s="235">
        <v>33.285714285714285</v>
      </c>
      <c r="E61" s="235">
        <v>32</v>
      </c>
      <c r="F61" s="235">
        <v>36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3">
        <v>22</v>
      </c>
      <c r="B62" s="263" t="s">
        <v>260</v>
      </c>
      <c r="C62" s="263" t="s">
        <v>264</v>
      </c>
      <c r="D62" s="235">
        <v>25.5</v>
      </c>
      <c r="E62" s="235">
        <v>25</v>
      </c>
      <c r="F62" s="235">
        <v>26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3">
        <v>22</v>
      </c>
      <c r="B63" s="263" t="s">
        <v>261</v>
      </c>
      <c r="C63" s="263" t="s">
        <v>264</v>
      </c>
      <c r="D63" s="235">
        <v>34.666666666666664</v>
      </c>
      <c r="E63" s="235">
        <v>34</v>
      </c>
      <c r="F63" s="235">
        <v>35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3">
        <v>22</v>
      </c>
      <c r="B64" s="263" t="s">
        <v>180</v>
      </c>
      <c r="C64" s="263" t="s">
        <v>264</v>
      </c>
      <c r="D64" s="235">
        <v>34.5</v>
      </c>
      <c r="E64" s="235">
        <v>34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3">
        <v>23</v>
      </c>
      <c r="B65" s="263" t="s">
        <v>190</v>
      </c>
      <c r="C65" s="263" t="s">
        <v>64</v>
      </c>
      <c r="D65" s="235">
        <v>30.5</v>
      </c>
      <c r="E65" s="235">
        <v>24</v>
      </c>
      <c r="F65" s="235">
        <v>33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3">
        <v>23</v>
      </c>
      <c r="B66" s="263" t="s">
        <v>180</v>
      </c>
      <c r="C66" s="263" t="s">
        <v>64</v>
      </c>
      <c r="D66" s="235">
        <v>28</v>
      </c>
      <c r="E66" s="235">
        <v>28</v>
      </c>
      <c r="F66" s="235">
        <v>28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3">
        <v>24</v>
      </c>
      <c r="B67" s="263" t="s">
        <v>229</v>
      </c>
      <c r="C67" s="263" t="s">
        <v>65</v>
      </c>
      <c r="D67" s="235">
        <v>35</v>
      </c>
      <c r="E67" s="235">
        <v>35</v>
      </c>
      <c r="F67" s="235">
        <v>35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3">
        <v>24</v>
      </c>
      <c r="B68" s="263" t="s">
        <v>190</v>
      </c>
      <c r="C68" s="263" t="s">
        <v>65</v>
      </c>
      <c r="D68" s="235">
        <v>40.833333333333336</v>
      </c>
      <c r="E68" s="235">
        <v>20</v>
      </c>
      <c r="F68" s="235">
        <v>45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3">
        <v>24</v>
      </c>
      <c r="B69" s="263" t="s">
        <v>260</v>
      </c>
      <c r="C69" s="263" t="s">
        <v>65</v>
      </c>
      <c r="D69" s="235">
        <v>40</v>
      </c>
      <c r="E69" s="235">
        <v>35</v>
      </c>
      <c r="F69" s="235">
        <v>45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3">
        <v>24</v>
      </c>
      <c r="B70" s="263" t="s">
        <v>261</v>
      </c>
      <c r="C70" s="263" t="s">
        <v>65</v>
      </c>
      <c r="D70" s="235">
        <v>40</v>
      </c>
      <c r="E70" s="235">
        <v>40</v>
      </c>
      <c r="F70" s="235">
        <v>40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3">
        <v>24</v>
      </c>
      <c r="B71" s="263" t="s">
        <v>180</v>
      </c>
      <c r="C71" s="263" t="s">
        <v>65</v>
      </c>
      <c r="D71" s="235">
        <v>35</v>
      </c>
      <c r="E71" s="235">
        <v>35</v>
      </c>
      <c r="F71" s="235">
        <v>35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3">
        <v>25</v>
      </c>
      <c r="B72" s="263" t="s">
        <v>229</v>
      </c>
      <c r="C72" s="263" t="s">
        <v>66</v>
      </c>
      <c r="D72" s="235">
        <v>36</v>
      </c>
      <c r="E72" s="235">
        <v>36</v>
      </c>
      <c r="F72" s="235">
        <v>36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3">
        <v>25</v>
      </c>
      <c r="B73" s="263" t="s">
        <v>190</v>
      </c>
      <c r="C73" s="263" t="s">
        <v>66</v>
      </c>
      <c r="D73" s="235">
        <v>30.333333333333332</v>
      </c>
      <c r="E73" s="235">
        <v>26</v>
      </c>
      <c r="F73" s="235">
        <v>33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3">
        <v>25</v>
      </c>
      <c r="B74" s="263" t="s">
        <v>260</v>
      </c>
      <c r="C74" s="263" t="s">
        <v>66</v>
      </c>
      <c r="D74" s="235">
        <v>34</v>
      </c>
      <c r="E74" s="235">
        <v>34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3">
        <v>25</v>
      </c>
      <c r="B75" s="263" t="s">
        <v>261</v>
      </c>
      <c r="C75" s="263" t="s">
        <v>66</v>
      </c>
      <c r="D75" s="235">
        <v>38</v>
      </c>
      <c r="E75" s="235">
        <v>38</v>
      </c>
      <c r="F75" s="235">
        <v>38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3">
        <v>25</v>
      </c>
      <c r="B76" s="263" t="s">
        <v>180</v>
      </c>
      <c r="C76" s="263" t="s">
        <v>66</v>
      </c>
      <c r="D76" s="235">
        <v>30</v>
      </c>
      <c r="E76" s="235">
        <v>30</v>
      </c>
      <c r="F76" s="235">
        <v>30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3">
        <v>26</v>
      </c>
      <c r="B77" s="263" t="s">
        <v>190</v>
      </c>
      <c r="C77" s="263" t="s">
        <v>67</v>
      </c>
      <c r="D77" s="235">
        <v>15.333333333333334</v>
      </c>
      <c r="E77" s="235">
        <v>15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3">
        <v>26</v>
      </c>
      <c r="B78" s="263" t="s">
        <v>260</v>
      </c>
      <c r="C78" s="263" t="s">
        <v>67</v>
      </c>
      <c r="D78" s="235">
        <v>16.5</v>
      </c>
      <c r="E78" s="235">
        <v>16</v>
      </c>
      <c r="F78" s="235">
        <v>17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3">
        <v>26</v>
      </c>
      <c r="B79" s="263" t="s">
        <v>261</v>
      </c>
      <c r="C79" s="263" t="s">
        <v>67</v>
      </c>
      <c r="D79" s="235">
        <v>14.666666666666666</v>
      </c>
      <c r="E79" s="235">
        <v>14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3">
        <v>26</v>
      </c>
      <c r="B80" s="263" t="s">
        <v>180</v>
      </c>
      <c r="C80" s="263" t="s">
        <v>67</v>
      </c>
      <c r="D80" s="235">
        <v>15.333333333333334</v>
      </c>
      <c r="E80" s="235">
        <v>13</v>
      </c>
      <c r="F80" s="235">
        <v>18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3">
        <v>27</v>
      </c>
      <c r="B81" s="263" t="s">
        <v>190</v>
      </c>
      <c r="C81" s="263" t="s">
        <v>68</v>
      </c>
      <c r="D81" s="235">
        <v>13</v>
      </c>
      <c r="E81" s="235">
        <v>13</v>
      </c>
      <c r="F81" s="235">
        <v>13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3">
        <v>27</v>
      </c>
      <c r="B82" s="263" t="s">
        <v>260</v>
      </c>
      <c r="C82" s="263" t="s">
        <v>68</v>
      </c>
      <c r="D82" s="235">
        <v>14.5</v>
      </c>
      <c r="E82" s="235">
        <v>14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3">
        <v>27</v>
      </c>
      <c r="B83" s="263" t="s">
        <v>261</v>
      </c>
      <c r="C83" s="263" t="s">
        <v>68</v>
      </c>
      <c r="D83" s="235">
        <v>13.666666666666666</v>
      </c>
      <c r="E83" s="235">
        <v>13</v>
      </c>
      <c r="F83" s="235">
        <v>14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3">
        <v>27</v>
      </c>
      <c r="B84" s="263" t="s">
        <v>180</v>
      </c>
      <c r="C84" s="263" t="s">
        <v>68</v>
      </c>
      <c r="D84" s="235">
        <v>15</v>
      </c>
      <c r="E84" s="235">
        <v>12</v>
      </c>
      <c r="F84" s="235">
        <v>18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3">
        <v>29</v>
      </c>
      <c r="B85" s="263" t="s">
        <v>190</v>
      </c>
      <c r="C85" s="263" t="s">
        <v>70</v>
      </c>
      <c r="D85" s="235">
        <v>19.333333333333332</v>
      </c>
      <c r="E85" s="235">
        <v>18</v>
      </c>
      <c r="F85" s="235">
        <v>20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3">
        <v>29</v>
      </c>
      <c r="B86" s="263" t="s">
        <v>260</v>
      </c>
      <c r="C86" s="263" t="s">
        <v>70</v>
      </c>
      <c r="D86" s="235">
        <v>22</v>
      </c>
      <c r="E86" s="235">
        <v>22</v>
      </c>
      <c r="F86" s="235">
        <v>22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3">
        <v>29</v>
      </c>
      <c r="B87" s="263" t="s">
        <v>180</v>
      </c>
      <c r="C87" s="263" t="s">
        <v>70</v>
      </c>
      <c r="D87" s="235">
        <v>12</v>
      </c>
      <c r="E87" s="235">
        <v>12</v>
      </c>
      <c r="F87" s="235">
        <v>12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3">
        <v>30</v>
      </c>
      <c r="B88" s="263" t="s">
        <v>190</v>
      </c>
      <c r="C88" s="263" t="s">
        <v>70</v>
      </c>
      <c r="D88" s="235">
        <v>47</v>
      </c>
      <c r="E88" s="235">
        <v>45</v>
      </c>
      <c r="F88" s="235">
        <v>48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3">
        <v>31</v>
      </c>
      <c r="B89" s="263" t="s">
        <v>190</v>
      </c>
      <c r="C89" s="263" t="s">
        <v>71</v>
      </c>
      <c r="D89" s="235">
        <v>17</v>
      </c>
      <c r="E89" s="235">
        <v>15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3">
        <v>31</v>
      </c>
      <c r="B90" s="263" t="s">
        <v>260</v>
      </c>
      <c r="C90" s="263" t="s">
        <v>71</v>
      </c>
      <c r="D90" s="235">
        <v>11.5</v>
      </c>
      <c r="E90" s="235">
        <v>11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3">
        <v>31</v>
      </c>
      <c r="B91" s="263" t="s">
        <v>261</v>
      </c>
      <c r="C91" s="263" t="s">
        <v>71</v>
      </c>
      <c r="D91" s="235">
        <v>15</v>
      </c>
      <c r="E91" s="235">
        <v>15</v>
      </c>
      <c r="F91" s="235">
        <v>15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3">
        <v>31</v>
      </c>
      <c r="B92" s="263" t="s">
        <v>180</v>
      </c>
      <c r="C92" s="263" t="s">
        <v>71</v>
      </c>
      <c r="D92" s="235">
        <v>17</v>
      </c>
      <c r="E92" s="235">
        <v>15</v>
      </c>
      <c r="F92" s="235">
        <v>20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3">
        <v>33</v>
      </c>
      <c r="B93" s="263" t="s">
        <v>190</v>
      </c>
      <c r="C93" s="263" t="s">
        <v>73</v>
      </c>
      <c r="D93" s="235">
        <v>20</v>
      </c>
      <c r="E93" s="235">
        <v>20</v>
      </c>
      <c r="F93" s="235">
        <v>20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3">
        <v>33</v>
      </c>
      <c r="B94" s="263" t="s">
        <v>260</v>
      </c>
      <c r="C94" s="263" t="s">
        <v>73</v>
      </c>
      <c r="D94" s="235">
        <v>30</v>
      </c>
      <c r="E94" s="235">
        <v>30</v>
      </c>
      <c r="F94" s="235">
        <v>30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3">
        <v>33</v>
      </c>
      <c r="B95" s="263" t="s">
        <v>261</v>
      </c>
      <c r="C95" s="263" t="s">
        <v>73</v>
      </c>
      <c r="D95" s="235">
        <v>23.666666666666668</v>
      </c>
      <c r="E95" s="235">
        <v>22</v>
      </c>
      <c r="F95" s="235">
        <v>25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3">
        <v>33</v>
      </c>
      <c r="B96" s="263" t="s">
        <v>180</v>
      </c>
      <c r="C96" s="263" t="s">
        <v>73</v>
      </c>
      <c r="D96" s="235">
        <v>12</v>
      </c>
      <c r="E96" s="235">
        <v>12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3">
        <v>34</v>
      </c>
      <c r="B97" s="263" t="s">
        <v>190</v>
      </c>
      <c r="C97" s="263" t="s">
        <v>74</v>
      </c>
      <c r="D97" s="235">
        <v>9.3333333333333339</v>
      </c>
      <c r="E97" s="235">
        <v>9</v>
      </c>
      <c r="F97" s="235">
        <v>10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3">
        <v>34</v>
      </c>
      <c r="B98" s="263" t="s">
        <v>260</v>
      </c>
      <c r="C98" s="263" t="s">
        <v>74</v>
      </c>
      <c r="D98" s="235">
        <v>10.5</v>
      </c>
      <c r="E98" s="235">
        <v>10</v>
      </c>
      <c r="F98" s="235">
        <v>11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3">
        <v>34</v>
      </c>
      <c r="B99" s="263" t="s">
        <v>261</v>
      </c>
      <c r="C99" s="263" t="s">
        <v>74</v>
      </c>
      <c r="D99" s="235">
        <v>13.333333333333334</v>
      </c>
      <c r="E99" s="235">
        <v>13</v>
      </c>
      <c r="F99" s="235">
        <v>14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3">
        <v>34</v>
      </c>
      <c r="B100" s="263" t="s">
        <v>180</v>
      </c>
      <c r="C100" s="263" t="s">
        <v>74</v>
      </c>
      <c r="D100" s="235">
        <v>10</v>
      </c>
      <c r="E100" s="235">
        <v>9</v>
      </c>
      <c r="F100" s="235">
        <v>11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3">
        <v>36</v>
      </c>
      <c r="B101" s="263" t="s">
        <v>190</v>
      </c>
      <c r="C101" s="263" t="s">
        <v>138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3">
        <v>36</v>
      </c>
      <c r="B102" s="263" t="s">
        <v>180</v>
      </c>
      <c r="C102" s="263" t="s">
        <v>138</v>
      </c>
      <c r="D102" s="235">
        <v>50</v>
      </c>
      <c r="E102" s="235">
        <v>50</v>
      </c>
      <c r="F102" s="235">
        <v>50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3">
        <v>40</v>
      </c>
      <c r="B103" s="263" t="s">
        <v>229</v>
      </c>
      <c r="C103" s="263" t="s">
        <v>78</v>
      </c>
      <c r="D103" s="235">
        <v>40</v>
      </c>
      <c r="E103" s="235">
        <v>40</v>
      </c>
      <c r="F103" s="235">
        <v>40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3">
        <v>40</v>
      </c>
      <c r="B104" s="263" t="s">
        <v>190</v>
      </c>
      <c r="C104" s="263" t="s">
        <v>78</v>
      </c>
      <c r="D104" s="235">
        <v>47</v>
      </c>
      <c r="E104" s="235">
        <v>47</v>
      </c>
      <c r="F104" s="235">
        <v>47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3">
        <v>40</v>
      </c>
      <c r="B105" s="263" t="s">
        <v>260</v>
      </c>
      <c r="C105" s="263" t="s">
        <v>78</v>
      </c>
      <c r="D105" s="235">
        <v>42.5</v>
      </c>
      <c r="E105" s="235">
        <v>42</v>
      </c>
      <c r="F105" s="235">
        <v>43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3">
        <v>40</v>
      </c>
      <c r="B106" s="263" t="s">
        <v>261</v>
      </c>
      <c r="C106" s="263" t="s">
        <v>78</v>
      </c>
      <c r="D106" s="235">
        <v>41</v>
      </c>
      <c r="E106" s="235">
        <v>40</v>
      </c>
      <c r="F106" s="235">
        <v>42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3">
        <v>40</v>
      </c>
      <c r="B107" s="263" t="s">
        <v>180</v>
      </c>
      <c r="C107" s="263" t="s">
        <v>78</v>
      </c>
      <c r="D107" s="235">
        <v>45</v>
      </c>
      <c r="E107" s="235">
        <v>44</v>
      </c>
      <c r="F107" s="235">
        <v>46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3">
        <v>42</v>
      </c>
      <c r="B108" s="263" t="s">
        <v>190</v>
      </c>
      <c r="C108" s="263" t="s">
        <v>80</v>
      </c>
      <c r="D108" s="235">
        <v>30</v>
      </c>
      <c r="E108" s="235">
        <v>30</v>
      </c>
      <c r="F108" s="235">
        <v>30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3">
        <v>42</v>
      </c>
      <c r="B109" s="263" t="s">
        <v>260</v>
      </c>
      <c r="C109" s="263" t="s">
        <v>80</v>
      </c>
      <c r="D109" s="235">
        <v>27</v>
      </c>
      <c r="E109" s="235">
        <v>26</v>
      </c>
      <c r="F109" s="235">
        <v>28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3">
        <v>42</v>
      </c>
      <c r="B110" s="263" t="s">
        <v>261</v>
      </c>
      <c r="C110" s="263" t="s">
        <v>80</v>
      </c>
      <c r="D110" s="235">
        <v>26</v>
      </c>
      <c r="E110" s="235">
        <v>22</v>
      </c>
      <c r="F110" s="235">
        <v>28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3">
        <v>43</v>
      </c>
      <c r="B111" s="263" t="s">
        <v>190</v>
      </c>
      <c r="C111" s="263" t="s">
        <v>81</v>
      </c>
      <c r="D111" s="235">
        <v>28</v>
      </c>
      <c r="E111" s="235">
        <v>28</v>
      </c>
      <c r="F111" s="235">
        <v>28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3">
        <v>43</v>
      </c>
      <c r="B112" s="263" t="s">
        <v>180</v>
      </c>
      <c r="C112" s="263" t="s">
        <v>81</v>
      </c>
      <c r="D112" s="235">
        <v>20</v>
      </c>
      <c r="E112" s="235">
        <v>18</v>
      </c>
      <c r="F112" s="235">
        <v>22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3">
        <v>44</v>
      </c>
      <c r="B113" s="263" t="s">
        <v>190</v>
      </c>
      <c r="C113" s="263" t="s">
        <v>82</v>
      </c>
      <c r="D113" s="235">
        <v>20</v>
      </c>
      <c r="E113" s="235">
        <v>20</v>
      </c>
      <c r="F113" s="235">
        <v>20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3">
        <v>44</v>
      </c>
      <c r="B114" s="263" t="s">
        <v>260</v>
      </c>
      <c r="C114" s="263" t="s">
        <v>82</v>
      </c>
      <c r="D114" s="235">
        <v>25</v>
      </c>
      <c r="E114" s="235">
        <v>25</v>
      </c>
      <c r="F114" s="235">
        <v>25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3">
        <v>45</v>
      </c>
      <c r="B115" s="263" t="s">
        <v>190</v>
      </c>
      <c r="C115" s="263" t="s">
        <v>83</v>
      </c>
      <c r="D115" s="235">
        <v>18</v>
      </c>
      <c r="E115" s="235">
        <v>18</v>
      </c>
      <c r="F115" s="235">
        <v>18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3">
        <v>45</v>
      </c>
      <c r="B116" s="263" t="s">
        <v>261</v>
      </c>
      <c r="C116" s="263" t="s">
        <v>83</v>
      </c>
      <c r="D116" s="235">
        <v>15.5</v>
      </c>
      <c r="E116" s="235">
        <v>15</v>
      </c>
      <c r="F116" s="235">
        <v>16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3">
        <v>45</v>
      </c>
      <c r="B117" s="263" t="s">
        <v>180</v>
      </c>
      <c r="C117" s="263" t="s">
        <v>83</v>
      </c>
      <c r="D117" s="235">
        <v>16</v>
      </c>
      <c r="E117" s="235">
        <v>16</v>
      </c>
      <c r="F117" s="235">
        <v>16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3">
        <v>49</v>
      </c>
      <c r="B118" s="263" t="s">
        <v>190</v>
      </c>
      <c r="C118" s="263" t="s">
        <v>86</v>
      </c>
      <c r="D118" s="235">
        <v>13.333333333333334</v>
      </c>
      <c r="E118" s="235">
        <v>12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3">
        <v>49</v>
      </c>
      <c r="B119" s="263" t="s">
        <v>260</v>
      </c>
      <c r="C119" s="263" t="s">
        <v>86</v>
      </c>
      <c r="D119" s="235">
        <v>14.5</v>
      </c>
      <c r="E119" s="235">
        <v>14</v>
      </c>
      <c r="F119" s="235">
        <v>15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3">
        <v>49</v>
      </c>
      <c r="B120" s="263" t="s">
        <v>261</v>
      </c>
      <c r="C120" s="263" t="s">
        <v>86</v>
      </c>
      <c r="D120" s="235">
        <v>13.333333333333334</v>
      </c>
      <c r="E120" s="235">
        <v>13</v>
      </c>
      <c r="F120" s="235">
        <v>14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3">
        <v>49</v>
      </c>
      <c r="B121" s="263" t="s">
        <v>180</v>
      </c>
      <c r="C121" s="263" t="s">
        <v>86</v>
      </c>
      <c r="D121" s="235">
        <v>14.333333333333334</v>
      </c>
      <c r="E121" s="235">
        <v>14</v>
      </c>
      <c r="F121" s="235">
        <v>15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3">
        <v>50</v>
      </c>
      <c r="B122" s="263" t="s">
        <v>190</v>
      </c>
      <c r="C122" s="263" t="s">
        <v>87</v>
      </c>
      <c r="D122" s="235">
        <v>60</v>
      </c>
      <c r="E122" s="235">
        <v>60</v>
      </c>
      <c r="F122" s="235">
        <v>60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3">
        <v>51</v>
      </c>
      <c r="B123" s="263" t="s">
        <v>190</v>
      </c>
      <c r="C123" s="263" t="s">
        <v>87</v>
      </c>
      <c r="D123" s="235">
        <v>11</v>
      </c>
      <c r="E123" s="235">
        <v>10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3">
        <v>51</v>
      </c>
      <c r="B124" s="263" t="s">
        <v>180</v>
      </c>
      <c r="C124" s="263" t="s">
        <v>87</v>
      </c>
      <c r="D124" s="235">
        <v>12</v>
      </c>
      <c r="E124" s="235">
        <v>12</v>
      </c>
      <c r="F124" s="235">
        <v>12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3">
        <v>52</v>
      </c>
      <c r="B125" s="263" t="s">
        <v>190</v>
      </c>
      <c r="C125" s="263" t="s">
        <v>88</v>
      </c>
      <c r="D125" s="235">
        <v>250</v>
      </c>
      <c r="E125" s="235">
        <v>250</v>
      </c>
      <c r="F125" s="235">
        <v>250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3">
        <v>52</v>
      </c>
      <c r="B126" s="263" t="s">
        <v>261</v>
      </c>
      <c r="C126" s="263" t="s">
        <v>88</v>
      </c>
      <c r="D126" s="235">
        <v>362.5</v>
      </c>
      <c r="E126" s="235">
        <v>350</v>
      </c>
      <c r="F126" s="235">
        <v>375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3">
        <v>52</v>
      </c>
      <c r="B127" s="263" t="s">
        <v>180</v>
      </c>
      <c r="C127" s="263" t="s">
        <v>88</v>
      </c>
      <c r="D127" s="235">
        <v>200</v>
      </c>
      <c r="E127" s="235">
        <v>200</v>
      </c>
      <c r="F127" s="235">
        <v>200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3">
        <v>53</v>
      </c>
      <c r="B128" s="263" t="s">
        <v>190</v>
      </c>
      <c r="C128" s="263" t="s">
        <v>89</v>
      </c>
      <c r="D128" s="235">
        <v>175</v>
      </c>
      <c r="E128" s="235">
        <v>175</v>
      </c>
      <c r="F128" s="235">
        <v>175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3">
        <v>53</v>
      </c>
      <c r="B129" s="263" t="s">
        <v>261</v>
      </c>
      <c r="C129" s="263" t="s">
        <v>89</v>
      </c>
      <c r="D129" s="235">
        <v>265</v>
      </c>
      <c r="E129" s="235">
        <v>250</v>
      </c>
      <c r="F129" s="235">
        <v>275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3">
        <v>53</v>
      </c>
      <c r="B130" s="263" t="s">
        <v>180</v>
      </c>
      <c r="C130" s="263" t="s">
        <v>89</v>
      </c>
      <c r="D130" s="235">
        <v>200</v>
      </c>
      <c r="E130" s="235">
        <v>180</v>
      </c>
      <c r="F130" s="235">
        <v>220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3">
        <v>54</v>
      </c>
      <c r="B131" s="263" t="s">
        <v>190</v>
      </c>
      <c r="C131" s="263" t="s">
        <v>90</v>
      </c>
      <c r="D131" s="235">
        <v>21.90909090909091</v>
      </c>
      <c r="E131" s="235">
        <v>20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3">
        <v>54</v>
      </c>
      <c r="B132" s="263" t="s">
        <v>180</v>
      </c>
      <c r="C132" s="263" t="s">
        <v>90</v>
      </c>
      <c r="D132" s="235">
        <v>32</v>
      </c>
      <c r="E132" s="235">
        <v>32</v>
      </c>
      <c r="F132" s="235">
        <v>32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3">
        <v>56</v>
      </c>
      <c r="B133" s="263" t="s">
        <v>229</v>
      </c>
      <c r="C133" s="263" t="s">
        <v>91</v>
      </c>
      <c r="D133" s="235">
        <v>23</v>
      </c>
      <c r="E133" s="235">
        <v>23</v>
      </c>
      <c r="F133" s="235">
        <v>23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3">
        <v>56</v>
      </c>
      <c r="B134" s="263" t="s">
        <v>190</v>
      </c>
      <c r="C134" s="263" t="s">
        <v>91</v>
      </c>
      <c r="D134" s="235">
        <v>23.75</v>
      </c>
      <c r="E134" s="235">
        <v>22</v>
      </c>
      <c r="F134" s="235">
        <v>27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3">
        <v>56</v>
      </c>
      <c r="B135" s="263" t="s">
        <v>260</v>
      </c>
      <c r="C135" s="263" t="s">
        <v>91</v>
      </c>
      <c r="D135" s="235">
        <v>35.5</v>
      </c>
      <c r="E135" s="235">
        <v>35</v>
      </c>
      <c r="F135" s="235">
        <v>36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3">
        <v>56</v>
      </c>
      <c r="B136" s="263" t="s">
        <v>261</v>
      </c>
      <c r="C136" s="263" t="s">
        <v>91</v>
      </c>
      <c r="D136" s="235">
        <v>32</v>
      </c>
      <c r="E136" s="235">
        <v>31</v>
      </c>
      <c r="F136" s="235">
        <v>33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3">
        <v>56</v>
      </c>
      <c r="B137" s="263" t="s">
        <v>180</v>
      </c>
      <c r="C137" s="263" t="s">
        <v>91</v>
      </c>
      <c r="D137" s="235">
        <v>33</v>
      </c>
      <c r="E137" s="235">
        <v>33</v>
      </c>
      <c r="F137" s="235">
        <v>33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3">
        <v>57</v>
      </c>
      <c r="B138" s="263" t="s">
        <v>190</v>
      </c>
      <c r="C138" s="263" t="s">
        <v>92</v>
      </c>
      <c r="D138" s="235">
        <v>50</v>
      </c>
      <c r="E138" s="235">
        <v>50</v>
      </c>
      <c r="F138" s="235">
        <v>50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3">
        <v>57</v>
      </c>
      <c r="B139" s="263" t="s">
        <v>260</v>
      </c>
      <c r="C139" s="263" t="s">
        <v>92</v>
      </c>
      <c r="D139" s="235">
        <v>39</v>
      </c>
      <c r="E139" s="235">
        <v>38</v>
      </c>
      <c r="F139" s="235">
        <v>40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3">
        <v>57</v>
      </c>
      <c r="B140" s="263" t="s">
        <v>261</v>
      </c>
      <c r="C140" s="263" t="s">
        <v>92</v>
      </c>
      <c r="D140" s="235">
        <v>42.666666666666664</v>
      </c>
      <c r="E140" s="235">
        <v>42</v>
      </c>
      <c r="F140" s="235">
        <v>44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3">
        <v>58</v>
      </c>
      <c r="B141" s="263" t="s">
        <v>229</v>
      </c>
      <c r="C141" s="263" t="s">
        <v>93</v>
      </c>
      <c r="D141" s="235">
        <v>22</v>
      </c>
      <c r="E141" s="235">
        <v>22</v>
      </c>
      <c r="F141" s="235">
        <v>22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3">
        <v>58</v>
      </c>
      <c r="B142" s="263" t="s">
        <v>190</v>
      </c>
      <c r="C142" s="263" t="s">
        <v>93</v>
      </c>
      <c r="D142" s="235">
        <v>30</v>
      </c>
      <c r="E142" s="235">
        <v>30</v>
      </c>
      <c r="F142" s="235">
        <v>30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3">
        <v>58</v>
      </c>
      <c r="B143" s="263" t="s">
        <v>260</v>
      </c>
      <c r="C143" s="263" t="s">
        <v>93</v>
      </c>
      <c r="D143" s="235">
        <v>31</v>
      </c>
      <c r="E143" s="235">
        <v>30</v>
      </c>
      <c r="F143" s="235">
        <v>32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3">
        <v>58</v>
      </c>
      <c r="B144" s="263" t="s">
        <v>261</v>
      </c>
      <c r="C144" s="263" t="s">
        <v>93</v>
      </c>
      <c r="D144" s="235">
        <v>32.666666666666664</v>
      </c>
      <c r="E144" s="235">
        <v>32</v>
      </c>
      <c r="F144" s="235">
        <v>34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3">
        <v>58</v>
      </c>
      <c r="B145" s="263" t="s">
        <v>180</v>
      </c>
      <c r="C145" s="263" t="s">
        <v>93</v>
      </c>
      <c r="D145" s="235">
        <v>33</v>
      </c>
      <c r="E145" s="235">
        <v>33</v>
      </c>
      <c r="F145" s="235">
        <v>33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3">
        <v>59</v>
      </c>
      <c r="B146" s="263" t="s">
        <v>229</v>
      </c>
      <c r="C146" s="263" t="s">
        <v>94</v>
      </c>
      <c r="D146" s="235">
        <v>10</v>
      </c>
      <c r="E146" s="235">
        <v>10</v>
      </c>
      <c r="F146" s="235">
        <v>10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3">
        <v>59</v>
      </c>
      <c r="B147" s="263" t="s">
        <v>190</v>
      </c>
      <c r="C147" s="263" t="s">
        <v>94</v>
      </c>
      <c r="D147" s="235">
        <v>10.666666666666666</v>
      </c>
      <c r="E147" s="235">
        <v>10</v>
      </c>
      <c r="F147" s="235">
        <v>11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3">
        <v>59</v>
      </c>
      <c r="B148" s="263" t="s">
        <v>261</v>
      </c>
      <c r="C148" s="263" t="s">
        <v>94</v>
      </c>
      <c r="D148" s="235">
        <v>17.333333333333332</v>
      </c>
      <c r="E148" s="235">
        <v>16</v>
      </c>
      <c r="F148" s="235">
        <v>18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3">
        <v>59</v>
      </c>
      <c r="B149" s="263" t="s">
        <v>180</v>
      </c>
      <c r="C149" s="263" t="s">
        <v>94</v>
      </c>
      <c r="D149" s="235">
        <v>13</v>
      </c>
      <c r="E149" s="235">
        <v>13</v>
      </c>
      <c r="F149" s="235">
        <v>13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3">
        <v>62</v>
      </c>
      <c r="B150" s="263" t="s">
        <v>229</v>
      </c>
      <c r="C150" s="263" t="s">
        <v>96</v>
      </c>
      <c r="D150" s="235">
        <v>28</v>
      </c>
      <c r="E150" s="235">
        <v>28</v>
      </c>
      <c r="F150" s="235">
        <v>28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3">
        <v>62</v>
      </c>
      <c r="B151" s="263" t="s">
        <v>190</v>
      </c>
      <c r="C151" s="263" t="s">
        <v>96</v>
      </c>
      <c r="D151" s="235">
        <v>23.2</v>
      </c>
      <c r="E151" s="235">
        <v>22</v>
      </c>
      <c r="F151" s="235">
        <v>24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3">
        <v>62</v>
      </c>
      <c r="B152" s="263" t="s">
        <v>180</v>
      </c>
      <c r="C152" s="263" t="s">
        <v>96</v>
      </c>
      <c r="D152" s="235">
        <v>10</v>
      </c>
      <c r="E152" s="235">
        <v>10</v>
      </c>
      <c r="F152" s="235">
        <v>10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3">
        <v>63</v>
      </c>
      <c r="B153" s="263" t="s">
        <v>190</v>
      </c>
      <c r="C153" s="263" t="s">
        <v>97</v>
      </c>
      <c r="D153" s="235">
        <v>19.600000000000001</v>
      </c>
      <c r="E153" s="235">
        <v>18</v>
      </c>
      <c r="F153" s="235">
        <v>20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3">
        <v>63</v>
      </c>
      <c r="B154" s="263" t="s">
        <v>260</v>
      </c>
      <c r="C154" s="263" t="s">
        <v>97</v>
      </c>
      <c r="D154" s="235">
        <v>22</v>
      </c>
      <c r="E154" s="235">
        <v>22</v>
      </c>
      <c r="F154" s="235">
        <v>22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3">
        <v>63</v>
      </c>
      <c r="B155" s="263" t="s">
        <v>261</v>
      </c>
      <c r="C155" s="263" t="s">
        <v>97</v>
      </c>
      <c r="D155" s="235">
        <v>24.5</v>
      </c>
      <c r="E155" s="235">
        <v>24</v>
      </c>
      <c r="F155" s="235">
        <v>25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3">
        <v>63</v>
      </c>
      <c r="B156" s="263" t="s">
        <v>180</v>
      </c>
      <c r="C156" s="263" t="s">
        <v>97</v>
      </c>
      <c r="D156" s="235">
        <v>24</v>
      </c>
      <c r="E156" s="235">
        <v>23</v>
      </c>
      <c r="F156" s="235">
        <v>25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3">
        <v>64</v>
      </c>
      <c r="B157" s="263" t="s">
        <v>190</v>
      </c>
      <c r="C157" s="263" t="s">
        <v>98</v>
      </c>
      <c r="D157" s="235">
        <v>10.333333333333334</v>
      </c>
      <c r="E157" s="235">
        <v>10</v>
      </c>
      <c r="F157" s="235">
        <v>11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3">
        <v>64</v>
      </c>
      <c r="B158" s="263" t="s">
        <v>260</v>
      </c>
      <c r="C158" s="263" t="s">
        <v>98</v>
      </c>
      <c r="D158" s="235">
        <v>10</v>
      </c>
      <c r="E158" s="235">
        <v>10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3">
        <v>64</v>
      </c>
      <c r="B159" s="263" t="s">
        <v>261</v>
      </c>
      <c r="C159" s="263" t="s">
        <v>98</v>
      </c>
      <c r="D159" s="235">
        <v>11.5</v>
      </c>
      <c r="E159" s="235">
        <v>10</v>
      </c>
      <c r="F159" s="235">
        <v>12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3">
        <v>64</v>
      </c>
      <c r="B160" s="263" t="s">
        <v>180</v>
      </c>
      <c r="C160" s="263" t="s">
        <v>98</v>
      </c>
      <c r="D160" s="235">
        <v>11</v>
      </c>
      <c r="E160" s="235">
        <v>11</v>
      </c>
      <c r="F160" s="235">
        <v>11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3">
        <v>65</v>
      </c>
      <c r="B161" s="263" t="s">
        <v>229</v>
      </c>
      <c r="C161" s="263" t="s">
        <v>98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3">
        <v>65</v>
      </c>
      <c r="B162" s="263" t="s">
        <v>190</v>
      </c>
      <c r="C162" s="263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3">
        <v>65</v>
      </c>
      <c r="B163" s="263" t="s">
        <v>261</v>
      </c>
      <c r="C163" s="263" t="s">
        <v>98</v>
      </c>
      <c r="D163" s="235">
        <v>8.75</v>
      </c>
      <c r="E163" s="235">
        <v>8</v>
      </c>
      <c r="F163" s="235">
        <v>9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3">
        <v>68</v>
      </c>
      <c r="B164" s="263" t="s">
        <v>190</v>
      </c>
      <c r="C164" s="263" t="s">
        <v>101</v>
      </c>
      <c r="D164" s="235">
        <v>11.333333333333334</v>
      </c>
      <c r="E164" s="235">
        <v>11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3">
        <v>68</v>
      </c>
      <c r="B165" s="263" t="s">
        <v>261</v>
      </c>
      <c r="C165" s="263" t="s">
        <v>101</v>
      </c>
      <c r="D165" s="235">
        <v>14</v>
      </c>
      <c r="E165" s="235">
        <v>14</v>
      </c>
      <c r="F165" s="235">
        <v>14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3">
        <v>68</v>
      </c>
      <c r="B166" s="263" t="s">
        <v>180</v>
      </c>
      <c r="C166" s="263" t="s">
        <v>101</v>
      </c>
      <c r="D166" s="235">
        <v>13</v>
      </c>
      <c r="E166" s="235">
        <v>12</v>
      </c>
      <c r="F166" s="235">
        <v>14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3">
        <v>69</v>
      </c>
      <c r="B167" s="263" t="s">
        <v>229</v>
      </c>
      <c r="C167" s="263" t="s">
        <v>102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3">
        <v>69</v>
      </c>
      <c r="B168" s="263" t="s">
        <v>190</v>
      </c>
      <c r="C168" s="263" t="s">
        <v>102</v>
      </c>
      <c r="D168" s="235">
        <v>7.333333333333333</v>
      </c>
      <c r="E168" s="235">
        <v>7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3">
        <v>69</v>
      </c>
      <c r="B169" s="263" t="s">
        <v>260</v>
      </c>
      <c r="C169" s="263" t="s">
        <v>102</v>
      </c>
      <c r="D169" s="235">
        <v>7</v>
      </c>
      <c r="E169" s="235">
        <v>7</v>
      </c>
      <c r="F169" s="235">
        <v>7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3">
        <v>69</v>
      </c>
      <c r="B170" s="263" t="s">
        <v>180</v>
      </c>
      <c r="C170" s="263" t="s">
        <v>102</v>
      </c>
      <c r="D170" s="235">
        <v>5.9</v>
      </c>
      <c r="E170" s="235">
        <v>5</v>
      </c>
      <c r="F170" s="235">
        <v>6.5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3">
        <v>72</v>
      </c>
      <c r="B171" s="263" t="s">
        <v>229</v>
      </c>
      <c r="C171" s="263" t="s">
        <v>103</v>
      </c>
      <c r="D171" s="235">
        <v>5</v>
      </c>
      <c r="E171" s="235">
        <v>5</v>
      </c>
      <c r="F171" s="235">
        <v>5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3">
        <v>72</v>
      </c>
      <c r="B172" s="263" t="s">
        <v>190</v>
      </c>
      <c r="C172" s="263" t="s">
        <v>103</v>
      </c>
      <c r="D172" s="235">
        <v>6</v>
      </c>
      <c r="E172" s="235">
        <v>6</v>
      </c>
      <c r="F172" s="235">
        <v>6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3">
        <v>72</v>
      </c>
      <c r="B173" s="263" t="s">
        <v>260</v>
      </c>
      <c r="C173" s="263" t="s">
        <v>103</v>
      </c>
      <c r="D173" s="235">
        <v>7</v>
      </c>
      <c r="E173" s="235">
        <v>7</v>
      </c>
      <c r="F173" s="235">
        <v>7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3">
        <v>72</v>
      </c>
      <c r="B174" s="263" t="s">
        <v>261</v>
      </c>
      <c r="C174" s="263" t="s">
        <v>103</v>
      </c>
      <c r="D174" s="235">
        <v>7.75</v>
      </c>
      <c r="E174" s="235">
        <v>7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3">
        <v>72</v>
      </c>
      <c r="B175" s="263" t="s">
        <v>180</v>
      </c>
      <c r="C175" s="263" t="s">
        <v>103</v>
      </c>
      <c r="D175" s="235">
        <v>5.5</v>
      </c>
      <c r="E175" s="235">
        <v>5</v>
      </c>
      <c r="F175" s="235">
        <v>6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3">
        <v>73</v>
      </c>
      <c r="B176" s="263" t="s">
        <v>190</v>
      </c>
      <c r="C176" s="263" t="s">
        <v>104</v>
      </c>
      <c r="D176" s="235">
        <v>4</v>
      </c>
      <c r="E176" s="235">
        <v>4</v>
      </c>
      <c r="F176" s="235">
        <v>4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3">
        <v>79</v>
      </c>
      <c r="B177" s="263" t="s">
        <v>229</v>
      </c>
      <c r="C177" s="263" t="s">
        <v>110</v>
      </c>
      <c r="D177" s="235">
        <v>12</v>
      </c>
      <c r="E177" s="235">
        <v>12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3">
        <v>79</v>
      </c>
      <c r="B178" s="263" t="s">
        <v>190</v>
      </c>
      <c r="C178" s="263" t="s">
        <v>110</v>
      </c>
      <c r="D178" s="235">
        <v>12</v>
      </c>
      <c r="E178" s="235">
        <v>12</v>
      </c>
      <c r="F178" s="235">
        <v>12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3">
        <v>79</v>
      </c>
      <c r="B179" s="263" t="s">
        <v>261</v>
      </c>
      <c r="C179" s="263" t="s">
        <v>110</v>
      </c>
      <c r="D179" s="235">
        <v>9.5</v>
      </c>
      <c r="E179" s="235">
        <v>9</v>
      </c>
      <c r="F179" s="235">
        <v>10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3">
        <v>79</v>
      </c>
      <c r="B180" s="263" t="s">
        <v>180</v>
      </c>
      <c r="C180" s="263" t="s">
        <v>110</v>
      </c>
      <c r="D180" s="235">
        <v>12</v>
      </c>
      <c r="E180" s="235">
        <v>12</v>
      </c>
      <c r="F180" s="235">
        <v>12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3">
        <v>80</v>
      </c>
      <c r="B181" s="263" t="s">
        <v>229</v>
      </c>
      <c r="C181" s="263" t="s">
        <v>111</v>
      </c>
      <c r="D181" s="235">
        <v>18</v>
      </c>
      <c r="E181" s="235">
        <v>18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3">
        <v>80</v>
      </c>
      <c r="B182" s="263" t="s">
        <v>190</v>
      </c>
      <c r="C182" s="263" t="s">
        <v>111</v>
      </c>
      <c r="D182" s="235">
        <v>18</v>
      </c>
      <c r="E182" s="235">
        <v>18</v>
      </c>
      <c r="F182" s="235">
        <v>18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3">
        <v>80</v>
      </c>
      <c r="B183" s="263" t="s">
        <v>260</v>
      </c>
      <c r="C183" s="263" t="s">
        <v>111</v>
      </c>
      <c r="D183" s="235">
        <v>16</v>
      </c>
      <c r="E183" s="235">
        <v>16</v>
      </c>
      <c r="F183" s="235">
        <v>16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3">
        <v>80</v>
      </c>
      <c r="B184" s="263" t="s">
        <v>261</v>
      </c>
      <c r="C184" s="263" t="s">
        <v>111</v>
      </c>
      <c r="D184" s="235">
        <v>14.25</v>
      </c>
      <c r="E184" s="235">
        <v>13</v>
      </c>
      <c r="F184" s="235">
        <v>15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3">
        <v>81</v>
      </c>
      <c r="B185" s="263" t="s">
        <v>190</v>
      </c>
      <c r="C185" s="263" t="s">
        <v>112</v>
      </c>
      <c r="D185" s="235">
        <v>16</v>
      </c>
      <c r="E185" s="235">
        <v>16</v>
      </c>
      <c r="F185" s="235">
        <v>16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3">
        <v>81</v>
      </c>
      <c r="B186" s="263" t="s">
        <v>260</v>
      </c>
      <c r="C186" s="263" t="s">
        <v>112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3">
        <v>84</v>
      </c>
      <c r="B187" s="263" t="s">
        <v>190</v>
      </c>
      <c r="C187" s="263" t="s">
        <v>115</v>
      </c>
      <c r="D187" s="235">
        <v>15.666666666666666</v>
      </c>
      <c r="E187" s="235">
        <v>15</v>
      </c>
      <c r="F187" s="235">
        <v>16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3">
        <v>84</v>
      </c>
      <c r="B188" s="263" t="s">
        <v>260</v>
      </c>
      <c r="C188" s="263" t="s">
        <v>115</v>
      </c>
      <c r="D188" s="235">
        <v>17</v>
      </c>
      <c r="E188" s="235">
        <v>17</v>
      </c>
      <c r="F188" s="235">
        <v>17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3">
        <v>84</v>
      </c>
      <c r="B189" s="263" t="s">
        <v>261</v>
      </c>
      <c r="C189" s="263" t="s">
        <v>115</v>
      </c>
      <c r="D189" s="235">
        <v>19.666666666666668</v>
      </c>
      <c r="E189" s="235">
        <v>19</v>
      </c>
      <c r="F189" s="235">
        <v>20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3">
        <v>84</v>
      </c>
      <c r="B190" s="263" t="s">
        <v>180</v>
      </c>
      <c r="C190" s="263" t="s">
        <v>115</v>
      </c>
      <c r="D190" s="235">
        <v>15.333333333333334</v>
      </c>
      <c r="E190" s="235">
        <v>15</v>
      </c>
      <c r="F190" s="235">
        <v>16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3">
        <v>85</v>
      </c>
      <c r="B191" s="263" t="s">
        <v>190</v>
      </c>
      <c r="C191" s="263" t="s">
        <v>116</v>
      </c>
      <c r="D191" s="235">
        <v>13.5</v>
      </c>
      <c r="E191" s="235">
        <v>13</v>
      </c>
      <c r="F191" s="235">
        <v>14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3">
        <v>85</v>
      </c>
      <c r="B192" s="263" t="s">
        <v>180</v>
      </c>
      <c r="C192" s="263" t="s">
        <v>116</v>
      </c>
      <c r="D192" s="235">
        <v>12</v>
      </c>
      <c r="E192" s="235">
        <v>12</v>
      </c>
      <c r="F192" s="235">
        <v>12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3">
        <v>86</v>
      </c>
      <c r="B193" s="263" t="s">
        <v>229</v>
      </c>
      <c r="C193" s="263" t="s">
        <v>117</v>
      </c>
      <c r="D193" s="235">
        <v>200</v>
      </c>
      <c r="E193" s="235">
        <v>200</v>
      </c>
      <c r="F193" s="235">
        <v>200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3">
        <v>86</v>
      </c>
      <c r="B194" s="263" t="s">
        <v>190</v>
      </c>
      <c r="C194" s="263" t="s">
        <v>117</v>
      </c>
      <c r="D194" s="235">
        <v>200</v>
      </c>
      <c r="E194" s="235">
        <v>200</v>
      </c>
      <c r="F194" s="235">
        <v>200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3">
        <v>86</v>
      </c>
      <c r="B195" s="263" t="s">
        <v>260</v>
      </c>
      <c r="C195" s="263" t="s">
        <v>117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3">
        <v>86</v>
      </c>
      <c r="B196" s="263" t="s">
        <v>261</v>
      </c>
      <c r="C196" s="263" t="s">
        <v>117</v>
      </c>
      <c r="D196" s="235">
        <v>200</v>
      </c>
      <c r="E196" s="235">
        <v>200</v>
      </c>
      <c r="F196" s="235">
        <v>200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3">
        <v>86</v>
      </c>
      <c r="B197" s="263" t="s">
        <v>180</v>
      </c>
      <c r="C197" s="263" t="s">
        <v>117</v>
      </c>
      <c r="D197" s="235">
        <v>206.66666666666666</v>
      </c>
      <c r="E197" s="235">
        <v>200</v>
      </c>
      <c r="F197" s="235">
        <v>220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3">
        <v>87</v>
      </c>
      <c r="B198" s="263" t="s">
        <v>190</v>
      </c>
      <c r="C198" s="263" t="s">
        <v>118</v>
      </c>
      <c r="D198" s="235">
        <v>150</v>
      </c>
      <c r="E198" s="235">
        <v>150</v>
      </c>
      <c r="F198" s="235">
        <v>150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3">
        <v>88</v>
      </c>
      <c r="B199" s="263" t="s">
        <v>190</v>
      </c>
      <c r="C199" s="263" t="s">
        <v>119</v>
      </c>
      <c r="D199" s="235">
        <v>125</v>
      </c>
      <c r="E199" s="235">
        <v>125</v>
      </c>
      <c r="F199" s="235">
        <v>125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3">
        <v>88</v>
      </c>
      <c r="B200" s="263" t="s">
        <v>260</v>
      </c>
      <c r="C200" s="263" t="s">
        <v>119</v>
      </c>
      <c r="D200" s="235">
        <v>125</v>
      </c>
      <c r="E200" s="235">
        <v>125</v>
      </c>
      <c r="F200" s="235">
        <v>125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3">
        <v>88</v>
      </c>
      <c r="B201" s="263" t="s">
        <v>261</v>
      </c>
      <c r="C201" s="263" t="s">
        <v>119</v>
      </c>
      <c r="D201" s="235">
        <v>150</v>
      </c>
      <c r="E201" s="235">
        <v>150</v>
      </c>
      <c r="F201" s="235">
        <v>150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3">
        <v>89</v>
      </c>
      <c r="B202" s="263" t="s">
        <v>229</v>
      </c>
      <c r="C202" s="263" t="s">
        <v>120</v>
      </c>
      <c r="D202" s="235">
        <v>25</v>
      </c>
      <c r="E202" s="235">
        <v>25</v>
      </c>
      <c r="F202" s="235">
        <v>25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3">
        <v>89</v>
      </c>
      <c r="B203" s="263" t="s">
        <v>190</v>
      </c>
      <c r="C203" s="263" t="s">
        <v>120</v>
      </c>
      <c r="D203" s="235">
        <v>27.25</v>
      </c>
      <c r="E203" s="235">
        <v>27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3">
        <v>89</v>
      </c>
      <c r="B204" s="263" t="s">
        <v>260</v>
      </c>
      <c r="C204" s="263" t="s">
        <v>120</v>
      </c>
      <c r="D204" s="235">
        <v>30</v>
      </c>
      <c r="E204" s="235">
        <v>30</v>
      </c>
      <c r="F204" s="235">
        <v>30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3">
        <v>89</v>
      </c>
      <c r="B205" s="263" t="s">
        <v>261</v>
      </c>
      <c r="C205" s="263" t="s">
        <v>120</v>
      </c>
      <c r="D205" s="235">
        <v>27.666666666666668</v>
      </c>
      <c r="E205" s="235">
        <v>27</v>
      </c>
      <c r="F205" s="235">
        <v>28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3">
        <v>89</v>
      </c>
      <c r="B206" s="263" t="s">
        <v>180</v>
      </c>
      <c r="C206" s="263" t="s">
        <v>120</v>
      </c>
      <c r="D206" s="235">
        <v>29.5</v>
      </c>
      <c r="E206" s="235">
        <v>28</v>
      </c>
      <c r="F206" s="235">
        <v>30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3">
        <v>90</v>
      </c>
      <c r="B207" s="263" t="s">
        <v>190</v>
      </c>
      <c r="C207" s="263" t="s">
        <v>121</v>
      </c>
      <c r="D207" s="235">
        <v>16.75</v>
      </c>
      <c r="E207" s="235">
        <v>16</v>
      </c>
      <c r="F207" s="235">
        <v>17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3">
        <v>90</v>
      </c>
      <c r="B208" s="263" t="s">
        <v>261</v>
      </c>
      <c r="C208" s="263" t="s">
        <v>121</v>
      </c>
      <c r="D208" s="235">
        <v>25</v>
      </c>
      <c r="E208" s="235">
        <v>25</v>
      </c>
      <c r="F208" s="235">
        <v>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3">
        <v>90</v>
      </c>
      <c r="B209" s="263" t="s">
        <v>180</v>
      </c>
      <c r="C209" s="263" t="s">
        <v>121</v>
      </c>
      <c r="D209" s="235">
        <v>25</v>
      </c>
      <c r="E209" s="235">
        <v>25</v>
      </c>
      <c r="F209" s="235">
        <v>25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3">
        <v>92</v>
      </c>
      <c r="B210" s="263" t="s">
        <v>190</v>
      </c>
      <c r="C210" s="263" t="s">
        <v>122</v>
      </c>
      <c r="D210" s="235">
        <v>160</v>
      </c>
      <c r="E210" s="235">
        <v>160</v>
      </c>
      <c r="F210" s="235">
        <v>160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3">
        <v>92</v>
      </c>
      <c r="B211" s="263" t="s">
        <v>261</v>
      </c>
      <c r="C211" s="263" t="s">
        <v>122</v>
      </c>
      <c r="D211" s="235">
        <v>186.25</v>
      </c>
      <c r="E211" s="235">
        <v>180</v>
      </c>
      <c r="F211" s="235">
        <v>190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3">
        <v>92</v>
      </c>
      <c r="B212" s="263" t="s">
        <v>180</v>
      </c>
      <c r="C212" s="263" t="s">
        <v>122</v>
      </c>
      <c r="D212" s="235">
        <v>180</v>
      </c>
      <c r="E212" s="235">
        <v>180</v>
      </c>
      <c r="F212" s="235">
        <v>180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3">
        <v>94</v>
      </c>
      <c r="B213" s="263" t="s">
        <v>262</v>
      </c>
      <c r="C213" s="263" t="s">
        <v>265</v>
      </c>
      <c r="D213" s="235">
        <v>100</v>
      </c>
      <c r="E213" s="235">
        <v>100</v>
      </c>
      <c r="F213" s="235">
        <v>100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3">
        <v>94</v>
      </c>
      <c r="B214" s="263" t="s">
        <v>229</v>
      </c>
      <c r="C214" s="263" t="s">
        <v>265</v>
      </c>
      <c r="D214" s="235">
        <v>95</v>
      </c>
      <c r="E214" s="235">
        <v>90</v>
      </c>
      <c r="F214" s="235">
        <v>100</v>
      </c>
      <c r="G214" s="235">
        <v>1.1499999999999999</v>
      </c>
      <c r="H214" s="235">
        <v>1.1499999999999999</v>
      </c>
      <c r="I214" s="235">
        <v>1.1499999999999999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3">
        <v>95</v>
      </c>
      <c r="B215" s="263" t="s">
        <v>262</v>
      </c>
      <c r="C215" s="263" t="s">
        <v>204</v>
      </c>
      <c r="D215" s="235">
        <v>118.33333333333333</v>
      </c>
      <c r="E215" s="235">
        <v>115</v>
      </c>
      <c r="F215" s="235">
        <v>120</v>
      </c>
      <c r="G215" s="235">
        <v>1.25</v>
      </c>
      <c r="H215" s="235">
        <v>1.25</v>
      </c>
      <c r="I215" s="235">
        <v>1.25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3">
        <v>95</v>
      </c>
      <c r="B216" s="263" t="s">
        <v>229</v>
      </c>
      <c r="C216" s="263" t="s">
        <v>204</v>
      </c>
      <c r="D216" s="235">
        <v>115</v>
      </c>
      <c r="E216" s="235">
        <v>115</v>
      </c>
      <c r="F216" s="235">
        <v>115</v>
      </c>
      <c r="G216" s="235">
        <v>1.2</v>
      </c>
      <c r="H216" s="235">
        <v>1.2</v>
      </c>
      <c r="I216" s="235">
        <v>1.2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3">
        <v>95</v>
      </c>
      <c r="B217" s="263" t="s">
        <v>260</v>
      </c>
      <c r="C217" s="263" t="s">
        <v>204</v>
      </c>
      <c r="D217" s="235">
        <v>127.5</v>
      </c>
      <c r="E217" s="235">
        <v>125</v>
      </c>
      <c r="F217" s="235">
        <v>130</v>
      </c>
      <c r="G217" s="235">
        <v>1.6</v>
      </c>
      <c r="H217" s="235">
        <v>1.6</v>
      </c>
      <c r="I217" s="235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3">
        <v>95</v>
      </c>
      <c r="B218" s="263" t="s">
        <v>261</v>
      </c>
      <c r="C218" s="263" t="s">
        <v>204</v>
      </c>
      <c r="D218" s="235"/>
      <c r="E218" s="235"/>
      <c r="F218" s="235"/>
      <c r="G218" s="235">
        <v>1.5999999999999999</v>
      </c>
      <c r="H218" s="235">
        <v>1.55</v>
      </c>
      <c r="I218" s="235">
        <v>1.65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3">
        <v>95</v>
      </c>
      <c r="B219" s="263" t="s">
        <v>180</v>
      </c>
      <c r="C219" s="263" t="s">
        <v>204</v>
      </c>
      <c r="D219" s="235">
        <v>165</v>
      </c>
      <c r="E219" s="235">
        <v>165</v>
      </c>
      <c r="F219" s="235">
        <v>165</v>
      </c>
      <c r="G219" s="235">
        <v>1.6625000000000001</v>
      </c>
      <c r="H219" s="235">
        <v>1.6</v>
      </c>
      <c r="I219" s="235">
        <v>1.85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3">
        <v>96</v>
      </c>
      <c r="B220" s="263" t="s">
        <v>262</v>
      </c>
      <c r="C220" s="263" t="s">
        <v>205</v>
      </c>
      <c r="D220" s="235">
        <v>48</v>
      </c>
      <c r="E220" s="235">
        <v>48</v>
      </c>
      <c r="F220" s="235">
        <v>48</v>
      </c>
      <c r="G220" s="235">
        <v>0.54</v>
      </c>
      <c r="H220" s="235">
        <v>0.5</v>
      </c>
      <c r="I220" s="235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3">
        <v>96</v>
      </c>
      <c r="B221" s="263" t="s">
        <v>229</v>
      </c>
      <c r="C221" s="263" t="s">
        <v>205</v>
      </c>
      <c r="D221" s="235">
        <v>48</v>
      </c>
      <c r="E221" s="235">
        <v>48</v>
      </c>
      <c r="F221" s="235">
        <v>48</v>
      </c>
      <c r="G221" s="235">
        <v>0.55000000000000004</v>
      </c>
      <c r="H221" s="235">
        <v>0.55000000000000004</v>
      </c>
      <c r="I221" s="235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3">
        <v>96</v>
      </c>
      <c r="B222" s="263" t="s">
        <v>260</v>
      </c>
      <c r="C222" s="263" t="s">
        <v>205</v>
      </c>
      <c r="D222" s="235">
        <v>48.8</v>
      </c>
      <c r="E222" s="235">
        <v>48</v>
      </c>
      <c r="F222" s="235">
        <v>49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3">
        <v>96</v>
      </c>
      <c r="B223" s="263" t="s">
        <v>261</v>
      </c>
      <c r="C223" s="263" t="s">
        <v>205</v>
      </c>
      <c r="D223" s="235">
        <v>49.25</v>
      </c>
      <c r="E223" s="235">
        <v>49</v>
      </c>
      <c r="F223" s="235">
        <v>49.5</v>
      </c>
      <c r="G223" s="235">
        <v>0.5625</v>
      </c>
      <c r="H223" s="235">
        <v>0.55000000000000004</v>
      </c>
      <c r="I223" s="235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3">
        <v>96</v>
      </c>
      <c r="B224" s="263" t="s">
        <v>180</v>
      </c>
      <c r="C224" s="263" t="s">
        <v>205</v>
      </c>
      <c r="D224" s="235">
        <v>49</v>
      </c>
      <c r="E224" s="235">
        <v>49</v>
      </c>
      <c r="F224" s="235">
        <v>49</v>
      </c>
      <c r="G224" s="235">
        <v>0.58000000000000007</v>
      </c>
      <c r="H224" s="235">
        <v>0.55000000000000004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3">
        <v>97</v>
      </c>
      <c r="B225" s="263" t="s">
        <v>262</v>
      </c>
      <c r="C225" s="263" t="s">
        <v>206</v>
      </c>
      <c r="D225" s="235">
        <v>102.85714285714286</v>
      </c>
      <c r="E225" s="235">
        <v>100</v>
      </c>
      <c r="F225" s="235">
        <v>105</v>
      </c>
      <c r="G225" s="235">
        <v>1.1499999999999999</v>
      </c>
      <c r="H225" s="235">
        <v>1.1499999999999999</v>
      </c>
      <c r="I225" s="235">
        <v>1.1499999999999999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3">
        <v>97</v>
      </c>
      <c r="B226" s="263" t="s">
        <v>229</v>
      </c>
      <c r="C226" s="263" t="s">
        <v>206</v>
      </c>
      <c r="D226" s="235">
        <v>102.5</v>
      </c>
      <c r="E226" s="235">
        <v>100</v>
      </c>
      <c r="F226" s="235">
        <v>105</v>
      </c>
      <c r="G226" s="235">
        <v>1.1499999999999999</v>
      </c>
      <c r="H226" s="235">
        <v>1.1499999999999999</v>
      </c>
      <c r="I226" s="235">
        <v>1.1499999999999999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3">
        <v>97</v>
      </c>
      <c r="B227" s="263" t="s">
        <v>260</v>
      </c>
      <c r="C227" s="263" t="s">
        <v>206</v>
      </c>
      <c r="D227" s="235">
        <v>105</v>
      </c>
      <c r="E227" s="235">
        <v>105</v>
      </c>
      <c r="F227" s="235">
        <v>105</v>
      </c>
      <c r="G227" s="235">
        <v>1.3</v>
      </c>
      <c r="H227" s="235">
        <v>1.3</v>
      </c>
      <c r="I227" s="235">
        <v>1.3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3">
        <v>97</v>
      </c>
      <c r="B228" s="263" t="s">
        <v>261</v>
      </c>
      <c r="C228" s="263" t="s">
        <v>206</v>
      </c>
      <c r="D228" s="235"/>
      <c r="E228" s="235"/>
      <c r="F228" s="235"/>
      <c r="G228" s="235">
        <v>1.2999999999999998</v>
      </c>
      <c r="H228" s="235">
        <v>1.1000000000000001</v>
      </c>
      <c r="I228" s="235">
        <v>1.4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3">
        <v>97</v>
      </c>
      <c r="B229" s="263" t="s">
        <v>180</v>
      </c>
      <c r="C229" s="263" t="s">
        <v>206</v>
      </c>
      <c r="D229" s="235"/>
      <c r="E229" s="235"/>
      <c r="F229" s="235"/>
      <c r="G229" s="235">
        <v>1.25</v>
      </c>
      <c r="H229" s="235">
        <v>1.25</v>
      </c>
      <c r="I229" s="235">
        <v>1.25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3">
        <v>98</v>
      </c>
      <c r="B230" s="263" t="s">
        <v>262</v>
      </c>
      <c r="C230" s="263" t="s">
        <v>266</v>
      </c>
      <c r="D230" s="235">
        <v>201.25</v>
      </c>
      <c r="E230" s="235">
        <v>200</v>
      </c>
      <c r="F230" s="235">
        <v>205</v>
      </c>
      <c r="G230" s="235">
        <v>2.1700000000000004</v>
      </c>
      <c r="H230" s="235">
        <v>2.15</v>
      </c>
      <c r="I230" s="235">
        <v>2.2000000000000002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3">
        <v>98</v>
      </c>
      <c r="B231" s="263" t="s">
        <v>229</v>
      </c>
      <c r="C231" s="263" t="s">
        <v>266</v>
      </c>
      <c r="D231" s="235">
        <v>202.5</v>
      </c>
      <c r="E231" s="235">
        <v>200</v>
      </c>
      <c r="F231" s="235">
        <v>205</v>
      </c>
      <c r="G231" s="235">
        <v>2.1749999999999998</v>
      </c>
      <c r="H231" s="235">
        <v>2.15</v>
      </c>
      <c r="I231" s="235">
        <v>2.2000000000000002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3">
        <v>98</v>
      </c>
      <c r="B232" s="263" t="s">
        <v>260</v>
      </c>
      <c r="C232" s="263" t="s">
        <v>266</v>
      </c>
      <c r="D232" s="235">
        <v>180</v>
      </c>
      <c r="E232" s="235">
        <v>180</v>
      </c>
      <c r="F232" s="235">
        <v>180</v>
      </c>
      <c r="G232" s="235">
        <v>2.1</v>
      </c>
      <c r="H232" s="235">
        <v>2</v>
      </c>
      <c r="I232" s="235">
        <v>2.2000000000000002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3">
        <v>98</v>
      </c>
      <c r="B233" s="263" t="s">
        <v>261</v>
      </c>
      <c r="C233" s="263" t="s">
        <v>266</v>
      </c>
      <c r="D233" s="235"/>
      <c r="E233" s="235"/>
      <c r="F233" s="235"/>
      <c r="G233" s="235">
        <v>2.2250000000000001</v>
      </c>
      <c r="H233" s="235">
        <v>2.1</v>
      </c>
      <c r="I233" s="235">
        <v>2.35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3">
        <v>98</v>
      </c>
      <c r="B234" s="263" t="s">
        <v>180</v>
      </c>
      <c r="C234" s="263" t="s">
        <v>266</v>
      </c>
      <c r="D234" s="235"/>
      <c r="E234" s="235"/>
      <c r="F234" s="235"/>
      <c r="G234" s="235">
        <v>2.15</v>
      </c>
      <c r="H234" s="235">
        <v>2</v>
      </c>
      <c r="I234" s="235">
        <v>2.25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3">
        <v>99</v>
      </c>
      <c r="B235" s="263" t="s">
        <v>229</v>
      </c>
      <c r="C235" s="263" t="s">
        <v>208</v>
      </c>
      <c r="D235" s="235">
        <v>28</v>
      </c>
      <c r="E235" s="235">
        <v>28</v>
      </c>
      <c r="F235" s="235">
        <v>28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3">
        <v>99</v>
      </c>
      <c r="B236" s="263" t="s">
        <v>260</v>
      </c>
      <c r="C236" s="263" t="s">
        <v>208</v>
      </c>
      <c r="D236" s="235">
        <v>27.25</v>
      </c>
      <c r="E236" s="235">
        <v>27</v>
      </c>
      <c r="F236" s="235">
        <v>28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3">
        <v>100</v>
      </c>
      <c r="B237" s="263" t="s">
        <v>262</v>
      </c>
      <c r="C237" s="263" t="s">
        <v>209</v>
      </c>
      <c r="D237" s="235">
        <v>24</v>
      </c>
      <c r="E237" s="235">
        <v>24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3">
        <v>100</v>
      </c>
      <c r="B238" s="263" t="s">
        <v>229</v>
      </c>
      <c r="C238" s="263" t="s">
        <v>209</v>
      </c>
      <c r="D238" s="235">
        <v>24.5</v>
      </c>
      <c r="E238" s="235">
        <v>24</v>
      </c>
      <c r="F238" s="235">
        <v>25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3">
        <v>100</v>
      </c>
      <c r="B239" s="263" t="s">
        <v>261</v>
      </c>
      <c r="C239" s="263" t="s">
        <v>209</v>
      </c>
      <c r="D239" s="235">
        <v>25.5</v>
      </c>
      <c r="E239" s="235">
        <v>25.5</v>
      </c>
      <c r="F239" s="235">
        <v>25.5</v>
      </c>
      <c r="G239" s="235">
        <v>0.6</v>
      </c>
      <c r="H239" s="235">
        <v>0.6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3">
        <v>100</v>
      </c>
      <c r="B240" s="263" t="s">
        <v>180</v>
      </c>
      <c r="C240" s="263" t="s">
        <v>209</v>
      </c>
      <c r="D240" s="235">
        <v>23</v>
      </c>
      <c r="E240" s="235">
        <v>23</v>
      </c>
      <c r="F240" s="235">
        <v>23</v>
      </c>
      <c r="G240" s="235">
        <v>0.6</v>
      </c>
      <c r="H240" s="235">
        <v>0.6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3">
        <v>101</v>
      </c>
      <c r="B241" s="263" t="s">
        <v>262</v>
      </c>
      <c r="C241" s="263" t="s">
        <v>210</v>
      </c>
      <c r="D241" s="235">
        <v>23</v>
      </c>
      <c r="E241" s="235">
        <v>23</v>
      </c>
      <c r="F241" s="235">
        <v>23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3">
        <v>101</v>
      </c>
      <c r="B242" s="263" t="s">
        <v>229</v>
      </c>
      <c r="C242" s="263" t="s">
        <v>210</v>
      </c>
      <c r="D242" s="235">
        <v>23.75</v>
      </c>
      <c r="E242" s="235">
        <v>23.5</v>
      </c>
      <c r="F242" s="235">
        <v>24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3">
        <v>101</v>
      </c>
      <c r="B243" s="263" t="s">
        <v>261</v>
      </c>
      <c r="C243" s="263" t="s">
        <v>210</v>
      </c>
      <c r="D243" s="235">
        <v>24.5</v>
      </c>
      <c r="E243" s="235">
        <v>24</v>
      </c>
      <c r="F243" s="235">
        <v>25</v>
      </c>
      <c r="G243" s="235">
        <v>0.58750000000000002</v>
      </c>
      <c r="H243" s="235">
        <v>0.55000000000000004</v>
      </c>
      <c r="I243" s="235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3">
        <v>101</v>
      </c>
      <c r="B244" s="263" t="s">
        <v>180</v>
      </c>
      <c r="C244" s="263" t="s">
        <v>210</v>
      </c>
      <c r="D244" s="235">
        <v>22</v>
      </c>
      <c r="E244" s="235">
        <v>22</v>
      </c>
      <c r="F244" s="235">
        <v>22</v>
      </c>
      <c r="G244" s="235">
        <v>0.6</v>
      </c>
      <c r="H244" s="235">
        <v>0.6</v>
      </c>
      <c r="I244" s="235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3">
        <v>102</v>
      </c>
      <c r="B245" s="263" t="s">
        <v>229</v>
      </c>
      <c r="C245" s="263" t="s">
        <v>211</v>
      </c>
      <c r="D245" s="235">
        <v>5</v>
      </c>
      <c r="E245" s="235">
        <v>5</v>
      </c>
      <c r="F245" s="235">
        <v>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3">
        <v>102</v>
      </c>
      <c r="B246" s="263" t="s">
        <v>260</v>
      </c>
      <c r="C246" s="263" t="s">
        <v>211</v>
      </c>
      <c r="D246" s="235">
        <v>4.5</v>
      </c>
      <c r="E246" s="235">
        <v>4.5</v>
      </c>
      <c r="F246" s="235">
        <v>4.5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3">
        <v>102</v>
      </c>
      <c r="B247" s="263" t="s">
        <v>261</v>
      </c>
      <c r="C247" s="263" t="s">
        <v>211</v>
      </c>
      <c r="D247" s="235">
        <v>5.25</v>
      </c>
      <c r="E247" s="235">
        <v>5</v>
      </c>
      <c r="F247" s="235">
        <v>5.5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3">
        <v>102</v>
      </c>
      <c r="B248" s="263" t="s">
        <v>180</v>
      </c>
      <c r="C248" s="263" t="s">
        <v>211</v>
      </c>
      <c r="D248" s="235">
        <v>5.5</v>
      </c>
      <c r="E248" s="235">
        <v>5.5</v>
      </c>
      <c r="F248" s="235">
        <v>5.5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3">
        <v>103</v>
      </c>
      <c r="B249" s="263" t="s">
        <v>229</v>
      </c>
      <c r="C249" s="263" t="s">
        <v>212</v>
      </c>
      <c r="D249" s="235">
        <v>90</v>
      </c>
      <c r="E249" s="235">
        <v>90</v>
      </c>
      <c r="F249" s="235">
        <v>90</v>
      </c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3">
        <v>103</v>
      </c>
      <c r="B250" s="263" t="s">
        <v>260</v>
      </c>
      <c r="C250" s="263" t="s">
        <v>212</v>
      </c>
      <c r="D250" s="235"/>
      <c r="E250" s="235"/>
      <c r="F250" s="235"/>
      <c r="G250" s="235">
        <v>1</v>
      </c>
      <c r="H250" s="235">
        <v>1</v>
      </c>
      <c r="I250" s="235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3">
        <v>103</v>
      </c>
      <c r="B251" s="263" t="s">
        <v>180</v>
      </c>
      <c r="C251" s="263" t="s">
        <v>212</v>
      </c>
      <c r="D251" s="235">
        <v>90</v>
      </c>
      <c r="E251" s="235">
        <v>90</v>
      </c>
      <c r="F251" s="235">
        <v>90</v>
      </c>
      <c r="G251" s="235">
        <v>1.2</v>
      </c>
      <c r="H251" s="235">
        <v>1</v>
      </c>
      <c r="I251" s="235">
        <v>1.35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3">
        <v>105</v>
      </c>
      <c r="B252" s="263" t="s">
        <v>262</v>
      </c>
      <c r="C252" s="263" t="s">
        <v>267</v>
      </c>
      <c r="D252" s="235">
        <v>14</v>
      </c>
      <c r="E252" s="235">
        <v>14</v>
      </c>
      <c r="F252" s="235">
        <v>14</v>
      </c>
      <c r="G252" s="235">
        <v>0.2</v>
      </c>
      <c r="H252" s="235">
        <v>0.2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3">
        <v>105</v>
      </c>
      <c r="B253" s="263" t="s">
        <v>229</v>
      </c>
      <c r="C253" s="263" t="s">
        <v>267</v>
      </c>
      <c r="D253" s="235">
        <v>14</v>
      </c>
      <c r="E253" s="235">
        <v>14</v>
      </c>
      <c r="F253" s="235">
        <v>14</v>
      </c>
      <c r="G253" s="235">
        <v>0.2</v>
      </c>
      <c r="H253" s="235">
        <v>0.2</v>
      </c>
      <c r="I253" s="235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3">
        <v>105</v>
      </c>
      <c r="B254" s="263" t="s">
        <v>260</v>
      </c>
      <c r="C254" s="263" t="s">
        <v>267</v>
      </c>
      <c r="D254" s="235">
        <v>10.8</v>
      </c>
      <c r="E254" s="235">
        <v>10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3">
        <v>105</v>
      </c>
      <c r="B255" s="263" t="s">
        <v>261</v>
      </c>
      <c r="C255" s="263" t="s">
        <v>267</v>
      </c>
      <c r="D255" s="235">
        <v>12</v>
      </c>
      <c r="E255" s="235">
        <v>12</v>
      </c>
      <c r="F255" s="235">
        <v>12</v>
      </c>
      <c r="G255" s="235">
        <v>0.15</v>
      </c>
      <c r="H255" s="235">
        <v>0.15</v>
      </c>
      <c r="I255" s="235">
        <v>0.15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3">
        <v>105</v>
      </c>
      <c r="B256" s="263" t="s">
        <v>180</v>
      </c>
      <c r="C256" s="263" t="s">
        <v>267</v>
      </c>
      <c r="D256" s="235">
        <v>12</v>
      </c>
      <c r="E256" s="235">
        <v>10</v>
      </c>
      <c r="F256" s="235">
        <v>13</v>
      </c>
      <c r="G256" s="235">
        <v>0.19000000000000003</v>
      </c>
      <c r="H256" s="235">
        <v>0.15</v>
      </c>
      <c r="I256" s="235">
        <v>0.2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3">
        <v>106</v>
      </c>
      <c r="B257" s="263" t="s">
        <v>262</v>
      </c>
      <c r="C257" s="263" t="s">
        <v>268</v>
      </c>
      <c r="D257" s="235">
        <v>50</v>
      </c>
      <c r="E257" s="235">
        <v>50</v>
      </c>
      <c r="F257" s="235">
        <v>50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3">
        <v>106</v>
      </c>
      <c r="B258" s="263" t="s">
        <v>229</v>
      </c>
      <c r="C258" s="263" t="s">
        <v>268</v>
      </c>
      <c r="D258" s="235">
        <v>52.5</v>
      </c>
      <c r="E258" s="235">
        <v>50</v>
      </c>
      <c r="F258" s="235">
        <v>55</v>
      </c>
      <c r="G258" s="235">
        <v>0.6</v>
      </c>
      <c r="H258" s="235">
        <v>0.6</v>
      </c>
      <c r="I258" s="235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3">
        <v>107</v>
      </c>
      <c r="B259" s="263" t="s">
        <v>262</v>
      </c>
      <c r="C259" s="263" t="s">
        <v>288</v>
      </c>
      <c r="D259" s="235">
        <v>40</v>
      </c>
      <c r="E259" s="235">
        <v>40</v>
      </c>
      <c r="F259" s="235">
        <v>40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3">
        <v>107</v>
      </c>
      <c r="B260" s="263" t="s">
        <v>229</v>
      </c>
      <c r="C260" s="263" t="s">
        <v>288</v>
      </c>
      <c r="D260" s="235">
        <v>42.5</v>
      </c>
      <c r="E260" s="235">
        <v>40</v>
      </c>
      <c r="F260" s="235">
        <v>45</v>
      </c>
      <c r="G260" s="235">
        <v>0.5</v>
      </c>
      <c r="H260" s="235">
        <v>0.5</v>
      </c>
      <c r="I260" s="235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3">
        <v>109</v>
      </c>
      <c r="B261" s="263" t="s">
        <v>262</v>
      </c>
      <c r="C261" s="263" t="s">
        <v>215</v>
      </c>
      <c r="D261" s="235">
        <v>4.7</v>
      </c>
      <c r="E261" s="235">
        <v>4.7</v>
      </c>
      <c r="F261" s="235">
        <v>4.7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3">
        <v>109</v>
      </c>
      <c r="B262" s="263" t="s">
        <v>229</v>
      </c>
      <c r="C262" s="263" t="s">
        <v>215</v>
      </c>
      <c r="D262" s="235">
        <v>4.8</v>
      </c>
      <c r="E262" s="235">
        <v>4.8</v>
      </c>
      <c r="F262" s="235">
        <v>4.8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3">
        <v>109</v>
      </c>
      <c r="B263" s="263" t="s">
        <v>260</v>
      </c>
      <c r="C263" s="263" t="s">
        <v>215</v>
      </c>
      <c r="D263" s="235">
        <v>4.25</v>
      </c>
      <c r="E263" s="235">
        <v>4.25</v>
      </c>
      <c r="F263" s="235">
        <v>4.25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3">
        <v>109</v>
      </c>
      <c r="B264" s="263" t="s">
        <v>261</v>
      </c>
      <c r="C264" s="263" t="s">
        <v>215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3">
        <v>109</v>
      </c>
      <c r="B265" s="263" t="s">
        <v>180</v>
      </c>
      <c r="C265" s="263" t="s">
        <v>215</v>
      </c>
      <c r="D265" s="235">
        <v>5.5</v>
      </c>
      <c r="E265" s="235">
        <v>5</v>
      </c>
      <c r="F265" s="235">
        <v>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3">
        <v>110</v>
      </c>
      <c r="B266" s="263" t="s">
        <v>262</v>
      </c>
      <c r="C266" s="263" t="s">
        <v>216</v>
      </c>
      <c r="D266" s="235">
        <v>4.5999999999999996</v>
      </c>
      <c r="E266" s="235">
        <v>4.5999999999999996</v>
      </c>
      <c r="F266" s="235">
        <v>4.5999999999999996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3">
        <v>110</v>
      </c>
      <c r="B267" s="263" t="s">
        <v>229</v>
      </c>
      <c r="C267" s="263" t="s">
        <v>216</v>
      </c>
      <c r="D267" s="235">
        <v>4.5999999999999996</v>
      </c>
      <c r="E267" s="235">
        <v>4.5999999999999996</v>
      </c>
      <c r="F267" s="235">
        <v>4.5999999999999996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3">
        <v>110</v>
      </c>
      <c r="B268" s="263" t="s">
        <v>260</v>
      </c>
      <c r="C268" s="263" t="s">
        <v>216</v>
      </c>
      <c r="D268" s="235">
        <v>4.25</v>
      </c>
      <c r="E268" s="235">
        <v>4.25</v>
      </c>
      <c r="F268" s="235">
        <v>4.25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3">
        <v>110</v>
      </c>
      <c r="B269" s="263" t="s">
        <v>261</v>
      </c>
      <c r="C269" s="263" t="s">
        <v>216</v>
      </c>
      <c r="D269" s="235">
        <v>5</v>
      </c>
      <c r="E269" s="235">
        <v>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3">
        <v>110</v>
      </c>
      <c r="B270" s="263" t="s">
        <v>180</v>
      </c>
      <c r="C270" s="263" t="s">
        <v>216</v>
      </c>
      <c r="D270" s="235">
        <v>5</v>
      </c>
      <c r="E270" s="235">
        <v>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3">
        <v>111</v>
      </c>
      <c r="B271" s="263" t="s">
        <v>262</v>
      </c>
      <c r="C271" s="263" t="s">
        <v>217</v>
      </c>
      <c r="D271" s="235">
        <v>4.5999999999999996</v>
      </c>
      <c r="E271" s="235">
        <v>4.5999999999999996</v>
      </c>
      <c r="F271" s="235">
        <v>4.5999999999999996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3">
        <v>111</v>
      </c>
      <c r="B272" s="263" t="s">
        <v>229</v>
      </c>
      <c r="C272" s="263" t="s">
        <v>217</v>
      </c>
      <c r="D272" s="235">
        <v>4.5</v>
      </c>
      <c r="E272" s="235">
        <v>4.5</v>
      </c>
      <c r="F272" s="235">
        <v>4.5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3">
        <v>111</v>
      </c>
      <c r="B273" s="263" t="s">
        <v>260</v>
      </c>
      <c r="C273" s="263" t="s">
        <v>217</v>
      </c>
      <c r="D273" s="235">
        <v>4.25</v>
      </c>
      <c r="E273" s="235">
        <v>4.25</v>
      </c>
      <c r="F273" s="235">
        <v>4.25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3">
        <v>111</v>
      </c>
      <c r="B274" s="263" t="s">
        <v>261</v>
      </c>
      <c r="C274" s="263" t="s">
        <v>217</v>
      </c>
      <c r="D274" s="235">
        <v>4.5</v>
      </c>
      <c r="E274" s="235">
        <v>4</v>
      </c>
      <c r="F274" s="235">
        <v>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3">
        <v>111</v>
      </c>
      <c r="B275" s="263" t="s">
        <v>180</v>
      </c>
      <c r="C275" s="263" t="s">
        <v>217</v>
      </c>
      <c r="D275" s="235">
        <v>5</v>
      </c>
      <c r="E275" s="235">
        <v>5</v>
      </c>
      <c r="F275" s="235">
        <v>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3">
        <v>112</v>
      </c>
      <c r="B276" s="263" t="s">
        <v>262</v>
      </c>
      <c r="C276" s="263" t="s">
        <v>218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3">
        <v>112</v>
      </c>
      <c r="B277" s="263" t="s">
        <v>229</v>
      </c>
      <c r="C277" s="263" t="s">
        <v>218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3">
        <v>112</v>
      </c>
      <c r="B278" s="263" t="s">
        <v>260</v>
      </c>
      <c r="C278" s="263" t="s">
        <v>218</v>
      </c>
      <c r="D278" s="235">
        <v>3.75</v>
      </c>
      <c r="E278" s="235">
        <v>3.75</v>
      </c>
      <c r="F278" s="235">
        <v>3.75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3">
        <v>112</v>
      </c>
      <c r="B279" s="263" t="s">
        <v>261</v>
      </c>
      <c r="C279" s="263" t="s">
        <v>218</v>
      </c>
      <c r="D279" s="235">
        <v>3.5</v>
      </c>
      <c r="E279" s="235">
        <v>3.5</v>
      </c>
      <c r="F279" s="235">
        <v>3.5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3">
        <v>112</v>
      </c>
      <c r="B280" s="263" t="s">
        <v>180</v>
      </c>
      <c r="C280" s="263" t="s">
        <v>218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3">
        <v>113</v>
      </c>
      <c r="B281" s="263" t="s">
        <v>262</v>
      </c>
      <c r="C281" s="263" t="s">
        <v>219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3">
        <v>113</v>
      </c>
      <c r="B282" s="263" t="s">
        <v>229</v>
      </c>
      <c r="C282" s="263" t="s">
        <v>219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3">
        <v>113</v>
      </c>
      <c r="B283" s="263" t="s">
        <v>260</v>
      </c>
      <c r="C283" s="263" t="s">
        <v>219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3">
        <v>113</v>
      </c>
      <c r="B284" s="263" t="s">
        <v>261</v>
      </c>
      <c r="C284" s="263" t="s">
        <v>219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3">
        <v>113</v>
      </c>
      <c r="B285" s="263" t="s">
        <v>180</v>
      </c>
      <c r="C285" s="263" t="s">
        <v>219</v>
      </c>
      <c r="D285" s="235">
        <v>4.5</v>
      </c>
      <c r="E285" s="235">
        <v>4.5</v>
      </c>
      <c r="F285" s="235">
        <v>4.5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3">
        <v>114</v>
      </c>
      <c r="B286" s="263" t="s">
        <v>262</v>
      </c>
      <c r="C286" s="263" t="s">
        <v>220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3">
        <v>114</v>
      </c>
      <c r="B287" s="263" t="s">
        <v>229</v>
      </c>
      <c r="C287" s="263" t="s">
        <v>220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3">
        <v>114</v>
      </c>
      <c r="B288" s="263" t="s">
        <v>260</v>
      </c>
      <c r="C288" s="263" t="s">
        <v>220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3">
        <v>114</v>
      </c>
      <c r="B289" s="263" t="s">
        <v>261</v>
      </c>
      <c r="C289" s="263" t="s">
        <v>220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3">
        <v>114</v>
      </c>
      <c r="B290" s="263" t="s">
        <v>180</v>
      </c>
      <c r="C290" s="263" t="s">
        <v>220</v>
      </c>
      <c r="D290" s="235">
        <v>4.5</v>
      </c>
      <c r="E290" s="235">
        <v>4.5</v>
      </c>
      <c r="F290" s="235">
        <v>4.5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3">
        <v>115</v>
      </c>
      <c r="B291" s="263" t="s">
        <v>262</v>
      </c>
      <c r="C291" s="263" t="s">
        <v>221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3">
        <v>115</v>
      </c>
      <c r="B292" s="263" t="s">
        <v>229</v>
      </c>
      <c r="C292" s="263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3">
        <v>115</v>
      </c>
      <c r="B293" s="263" t="s">
        <v>260</v>
      </c>
      <c r="C293" s="263" t="s">
        <v>221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3">
        <v>115</v>
      </c>
      <c r="B294" s="263" t="s">
        <v>261</v>
      </c>
      <c r="C294" s="263" t="s">
        <v>221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3">
        <v>115</v>
      </c>
      <c r="B295" s="263" t="s">
        <v>180</v>
      </c>
      <c r="C295" s="263" t="s">
        <v>221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3">
        <v>116</v>
      </c>
      <c r="B296" s="263" t="s">
        <v>260</v>
      </c>
      <c r="C296" s="263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3">
        <v>116</v>
      </c>
      <c r="B297" s="263" t="s">
        <v>261</v>
      </c>
      <c r="C297" s="263" t="s">
        <v>222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3">
        <v>116</v>
      </c>
      <c r="B298" s="263" t="s">
        <v>180</v>
      </c>
      <c r="C298" s="263" t="s">
        <v>222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3">
        <v>119</v>
      </c>
      <c r="B299" s="263" t="s">
        <v>262</v>
      </c>
      <c r="C299" s="263" t="s">
        <v>144</v>
      </c>
      <c r="D299" s="235">
        <v>6</v>
      </c>
      <c r="E299" s="235">
        <v>6</v>
      </c>
      <c r="F299" s="235">
        <v>6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3">
        <v>119</v>
      </c>
      <c r="B300" s="263" t="s">
        <v>229</v>
      </c>
      <c r="C300" s="263" t="s">
        <v>144</v>
      </c>
      <c r="D300" s="235">
        <v>5</v>
      </c>
      <c r="E300" s="235">
        <v>5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3">
        <v>119</v>
      </c>
      <c r="B301" s="263" t="s">
        <v>261</v>
      </c>
      <c r="C301" s="263" t="s">
        <v>144</v>
      </c>
      <c r="D301" s="235">
        <v>5.75</v>
      </c>
      <c r="E301" s="235">
        <v>5</v>
      </c>
      <c r="F301" s="235">
        <v>6.5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3">
        <v>119</v>
      </c>
      <c r="B302" s="263" t="s">
        <v>180</v>
      </c>
      <c r="C302" s="263" t="s">
        <v>144</v>
      </c>
      <c r="D302" s="235">
        <v>6</v>
      </c>
      <c r="E302" s="235">
        <v>6</v>
      </c>
      <c r="F302" s="235">
        <v>6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3">
        <v>120</v>
      </c>
      <c r="B303" s="263" t="s">
        <v>262</v>
      </c>
      <c r="C303" s="263" t="s">
        <v>145</v>
      </c>
      <c r="D303" s="235">
        <v>3</v>
      </c>
      <c r="E303" s="235">
        <v>3</v>
      </c>
      <c r="F303" s="235">
        <v>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3">
        <v>120</v>
      </c>
      <c r="B304" s="263" t="s">
        <v>229</v>
      </c>
      <c r="C304" s="263" t="s">
        <v>145</v>
      </c>
      <c r="D304" s="235">
        <v>3</v>
      </c>
      <c r="E304" s="235">
        <v>3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3">
        <v>120</v>
      </c>
      <c r="B305" s="263" t="s">
        <v>261</v>
      </c>
      <c r="C305" s="263" t="s">
        <v>145</v>
      </c>
      <c r="D305" s="235">
        <v>3.5</v>
      </c>
      <c r="E305" s="235">
        <v>3.5</v>
      </c>
      <c r="F305" s="235">
        <v>3.5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3">
        <v>120</v>
      </c>
      <c r="B306" s="263" t="s">
        <v>180</v>
      </c>
      <c r="C306" s="263" t="s">
        <v>145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3">
        <v>121</v>
      </c>
      <c r="B307" s="263" t="s">
        <v>262</v>
      </c>
      <c r="C307" s="263" t="s">
        <v>146</v>
      </c>
      <c r="D307" s="235">
        <v>3</v>
      </c>
      <c r="E307" s="235">
        <v>3</v>
      </c>
      <c r="F307" s="235">
        <v>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3">
        <v>121</v>
      </c>
      <c r="B308" s="263" t="s">
        <v>229</v>
      </c>
      <c r="C308" s="263" t="s">
        <v>146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3">
        <v>121</v>
      </c>
      <c r="B309" s="263" t="s">
        <v>261</v>
      </c>
      <c r="C309" s="263" t="s">
        <v>146</v>
      </c>
      <c r="D309" s="235">
        <v>3.5</v>
      </c>
      <c r="E309" s="235">
        <v>3.5</v>
      </c>
      <c r="F309" s="235">
        <v>3.5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3">
        <v>121</v>
      </c>
      <c r="B310" s="263" t="s">
        <v>180</v>
      </c>
      <c r="C310" s="263" t="s">
        <v>146</v>
      </c>
      <c r="D310" s="235">
        <v>3.5</v>
      </c>
      <c r="E310" s="235">
        <v>3.5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3">
        <v>122</v>
      </c>
      <c r="B311" s="263" t="s">
        <v>262</v>
      </c>
      <c r="C311" s="263" t="s">
        <v>155</v>
      </c>
      <c r="D311" s="235">
        <v>2.7</v>
      </c>
      <c r="E311" s="235">
        <v>2.7</v>
      </c>
      <c r="F311" s="235">
        <v>2.7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3">
        <v>122</v>
      </c>
      <c r="B312" s="263" t="s">
        <v>229</v>
      </c>
      <c r="C312" s="263" t="s">
        <v>155</v>
      </c>
      <c r="D312" s="235">
        <v>2.6</v>
      </c>
      <c r="E312" s="235">
        <v>2.6</v>
      </c>
      <c r="F312" s="235">
        <v>2.6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3">
        <v>122</v>
      </c>
      <c r="B313" s="263" t="s">
        <v>261</v>
      </c>
      <c r="C313" s="263" t="s">
        <v>155</v>
      </c>
      <c r="D313" s="235">
        <v>3.5</v>
      </c>
      <c r="E313" s="235">
        <v>3.5</v>
      </c>
      <c r="F313" s="235">
        <v>3.5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3">
        <v>122</v>
      </c>
      <c r="B314" s="263" t="s">
        <v>180</v>
      </c>
      <c r="C314" s="263" t="s">
        <v>155</v>
      </c>
      <c r="D314" s="235">
        <v>3.5</v>
      </c>
      <c r="E314" s="235">
        <v>3.5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3">
        <v>123</v>
      </c>
      <c r="B315" s="263" t="s">
        <v>229</v>
      </c>
      <c r="C315" s="263" t="s">
        <v>289</v>
      </c>
      <c r="D315" s="235">
        <v>1.5</v>
      </c>
      <c r="E315" s="235">
        <v>1.5</v>
      </c>
      <c r="F315" s="235">
        <v>1.5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3">
        <v>124</v>
      </c>
      <c r="B316" s="263" t="s">
        <v>229</v>
      </c>
      <c r="C316" s="263" t="s">
        <v>147</v>
      </c>
      <c r="D316" s="235">
        <v>1.3333333333333333</v>
      </c>
      <c r="E316" s="235">
        <v>1.3</v>
      </c>
      <c r="F316" s="235">
        <v>1.35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3">
        <v>124</v>
      </c>
      <c r="B317" s="263" t="s">
        <v>260</v>
      </c>
      <c r="C317" s="263" t="s">
        <v>147</v>
      </c>
      <c r="D317" s="235">
        <v>1.3333333333333333</v>
      </c>
      <c r="E317" s="235">
        <v>1.3</v>
      </c>
      <c r="F317" s="235">
        <v>1.4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3">
        <v>124</v>
      </c>
      <c r="B318" s="263" t="s">
        <v>261</v>
      </c>
      <c r="C318" s="263" t="s">
        <v>147</v>
      </c>
      <c r="D318" s="235">
        <v>1.3</v>
      </c>
      <c r="E318" s="235">
        <v>1.25</v>
      </c>
      <c r="F318" s="235">
        <v>1.35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3">
        <v>124</v>
      </c>
      <c r="B319" s="263" t="s">
        <v>180</v>
      </c>
      <c r="C319" s="263" t="s">
        <v>147</v>
      </c>
      <c r="D319" s="235">
        <v>1.4249999999999998</v>
      </c>
      <c r="E319" s="235">
        <v>1.4</v>
      </c>
      <c r="F319" s="235">
        <v>1.45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3">
        <v>125</v>
      </c>
      <c r="B320" s="263" t="s">
        <v>229</v>
      </c>
      <c r="C320" s="263" t="s">
        <v>148</v>
      </c>
      <c r="D320" s="235">
        <v>1.75</v>
      </c>
      <c r="E320" s="235">
        <v>1.75</v>
      </c>
      <c r="F320" s="235">
        <v>1.75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3">
        <v>125</v>
      </c>
      <c r="B321" s="263" t="s">
        <v>260</v>
      </c>
      <c r="C321" s="263" t="s">
        <v>148</v>
      </c>
      <c r="D321" s="235">
        <v>1.7333333333333334</v>
      </c>
      <c r="E321" s="235">
        <v>1.7</v>
      </c>
      <c r="F321" s="235">
        <v>1.8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3">
        <v>125</v>
      </c>
      <c r="B322" s="263" t="s">
        <v>261</v>
      </c>
      <c r="C322" s="263" t="s">
        <v>148</v>
      </c>
      <c r="D322" s="235">
        <v>1.97</v>
      </c>
      <c r="E322" s="235">
        <v>1.75</v>
      </c>
      <c r="F322" s="235">
        <v>2.15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3">
        <v>125</v>
      </c>
      <c r="B323" s="263" t="s">
        <v>180</v>
      </c>
      <c r="C323" s="263" t="s">
        <v>148</v>
      </c>
      <c r="D323" s="235">
        <v>2</v>
      </c>
      <c r="E323" s="235">
        <v>2</v>
      </c>
      <c r="F323" s="235">
        <v>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3">
        <v>126</v>
      </c>
      <c r="B324" s="263" t="s">
        <v>229</v>
      </c>
      <c r="C324" s="263" t="s">
        <v>269</v>
      </c>
      <c r="D324" s="235">
        <v>5.125</v>
      </c>
      <c r="E324" s="235">
        <v>5</v>
      </c>
      <c r="F324" s="235">
        <v>5.25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3">
        <v>126</v>
      </c>
      <c r="B325" s="263" t="s">
        <v>260</v>
      </c>
      <c r="C325" s="263" t="s">
        <v>269</v>
      </c>
      <c r="D325" s="235">
        <v>4.75</v>
      </c>
      <c r="E325" s="235">
        <v>4.75</v>
      </c>
      <c r="F325" s="235">
        <v>4.75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3">
        <v>126</v>
      </c>
      <c r="B326" s="263" t="s">
        <v>261</v>
      </c>
      <c r="C326" s="263" t="s">
        <v>269</v>
      </c>
      <c r="D326" s="235">
        <v>5.4833333333333334</v>
      </c>
      <c r="E326" s="235">
        <v>5.25</v>
      </c>
      <c r="F326" s="235">
        <v>5.7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3">
        <v>126</v>
      </c>
      <c r="B327" s="263" t="s">
        <v>180</v>
      </c>
      <c r="C327" s="263" t="s">
        <v>269</v>
      </c>
      <c r="D327" s="235">
        <v>5.2</v>
      </c>
      <c r="E327" s="235">
        <v>4.6500000000000004</v>
      </c>
      <c r="F327" s="235">
        <v>5.5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3">
        <v>127</v>
      </c>
      <c r="B328" s="263" t="s">
        <v>229</v>
      </c>
      <c r="C328" s="263" t="s">
        <v>270</v>
      </c>
      <c r="D328" s="235">
        <v>4.7875000000000005</v>
      </c>
      <c r="E328" s="235">
        <v>4.75</v>
      </c>
      <c r="F328" s="235">
        <v>4.8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3">
        <v>127</v>
      </c>
      <c r="B329" s="263" t="s">
        <v>260</v>
      </c>
      <c r="C329" s="263" t="s">
        <v>270</v>
      </c>
      <c r="D329" s="235">
        <v>4.5</v>
      </c>
      <c r="E329" s="235">
        <v>4.5</v>
      </c>
      <c r="F329" s="235">
        <v>4.5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3">
        <v>127</v>
      </c>
      <c r="B330" s="263" t="s">
        <v>261</v>
      </c>
      <c r="C330" s="263" t="s">
        <v>270</v>
      </c>
      <c r="D330" s="235">
        <v>5.25</v>
      </c>
      <c r="E330" s="235">
        <v>5</v>
      </c>
      <c r="F330" s="235">
        <v>5.5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3">
        <v>127</v>
      </c>
      <c r="B331" s="263" t="s">
        <v>180</v>
      </c>
      <c r="C331" s="263" t="s">
        <v>270</v>
      </c>
      <c r="D331" s="235">
        <v>4.916666666666667</v>
      </c>
      <c r="E331" s="235">
        <v>4.5</v>
      </c>
      <c r="F331" s="235">
        <v>5.25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3">
        <v>128</v>
      </c>
      <c r="B332" s="263" t="s">
        <v>229</v>
      </c>
      <c r="C332" s="263" t="s">
        <v>290</v>
      </c>
      <c r="D332" s="235">
        <v>56</v>
      </c>
      <c r="E332" s="235">
        <v>56</v>
      </c>
      <c r="F332" s="235">
        <v>56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3">
        <v>128</v>
      </c>
      <c r="B333" s="263" t="s">
        <v>180</v>
      </c>
      <c r="C333" s="263" t="s">
        <v>290</v>
      </c>
      <c r="D333" s="235">
        <v>58.5</v>
      </c>
      <c r="E333" s="235">
        <v>54</v>
      </c>
      <c r="F333" s="235">
        <v>60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3">
        <v>129</v>
      </c>
      <c r="B334" s="263" t="s">
        <v>229</v>
      </c>
      <c r="C334" s="263" t="s">
        <v>291</v>
      </c>
      <c r="D334" s="235">
        <v>54.75</v>
      </c>
      <c r="E334" s="235">
        <v>54</v>
      </c>
      <c r="F334" s="235">
        <v>55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3">
        <v>129</v>
      </c>
      <c r="B335" s="263" t="s">
        <v>180</v>
      </c>
      <c r="C335" s="263" t="s">
        <v>291</v>
      </c>
      <c r="D335" s="235">
        <v>55.666666666666664</v>
      </c>
      <c r="E335" s="235">
        <v>52</v>
      </c>
      <c r="F335" s="235">
        <v>58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3">
        <v>130</v>
      </c>
      <c r="B336" s="263" t="s">
        <v>262</v>
      </c>
      <c r="C336" s="263" t="s">
        <v>150</v>
      </c>
      <c r="D336" s="235">
        <v>3</v>
      </c>
      <c r="E336" s="235">
        <v>3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3">
        <v>130</v>
      </c>
      <c r="B337" s="263" t="s">
        <v>229</v>
      </c>
      <c r="C337" s="263" t="s">
        <v>150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3">
        <v>130</v>
      </c>
      <c r="B338" s="263" t="s">
        <v>260</v>
      </c>
      <c r="C338" s="263" t="s">
        <v>150</v>
      </c>
      <c r="D338" s="235">
        <v>3.5</v>
      </c>
      <c r="E338" s="235">
        <v>3.5</v>
      </c>
      <c r="F338" s="235">
        <v>3.5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3">
        <v>130</v>
      </c>
      <c r="B339" s="263" t="s">
        <v>261</v>
      </c>
      <c r="C339" s="263" t="s">
        <v>150</v>
      </c>
      <c r="D339" s="235">
        <v>3</v>
      </c>
      <c r="E339" s="235">
        <v>3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3">
        <v>130</v>
      </c>
      <c r="B340" s="263" t="s">
        <v>180</v>
      </c>
      <c r="C340" s="263" t="s">
        <v>150</v>
      </c>
      <c r="D340" s="235">
        <v>3.1666666666666665</v>
      </c>
      <c r="E340" s="235">
        <v>3</v>
      </c>
      <c r="F340" s="235">
        <v>3.5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3">
        <v>132</v>
      </c>
      <c r="B341" s="263" t="s">
        <v>262</v>
      </c>
      <c r="C341" s="263" t="s">
        <v>151</v>
      </c>
      <c r="D341" s="235">
        <v>2.5</v>
      </c>
      <c r="E341" s="235">
        <v>2.5</v>
      </c>
      <c r="F341" s="235">
        <v>2.5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3">
        <v>132</v>
      </c>
      <c r="B342" s="263" t="s">
        <v>229</v>
      </c>
      <c r="C342" s="263" t="s">
        <v>151</v>
      </c>
      <c r="D342" s="235">
        <v>2.62</v>
      </c>
      <c r="E342" s="235">
        <v>2.6</v>
      </c>
      <c r="F342" s="235">
        <v>2.65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3">
        <v>132</v>
      </c>
      <c r="B343" s="263" t="s">
        <v>260</v>
      </c>
      <c r="C343" s="263" t="s">
        <v>151</v>
      </c>
      <c r="D343" s="235">
        <v>2.8</v>
      </c>
      <c r="E343" s="235">
        <v>2.8</v>
      </c>
      <c r="F343" s="235">
        <v>2.8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3">
        <v>132</v>
      </c>
      <c r="B344" s="263" t="s">
        <v>261</v>
      </c>
      <c r="C344" s="263" t="s">
        <v>151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3">
        <v>132</v>
      </c>
      <c r="B345" s="263" t="s">
        <v>180</v>
      </c>
      <c r="C345" s="263" t="s">
        <v>151</v>
      </c>
      <c r="D345" s="235">
        <v>2.9166666666666665</v>
      </c>
      <c r="E345" s="235">
        <v>2.75</v>
      </c>
      <c r="F345" s="235">
        <v>3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3">
        <v>133</v>
      </c>
      <c r="B346" s="263" t="s">
        <v>262</v>
      </c>
      <c r="C346" s="263" t="s">
        <v>152</v>
      </c>
      <c r="D346" s="235">
        <v>3.6</v>
      </c>
      <c r="E346" s="235">
        <v>3.6</v>
      </c>
      <c r="F346" s="235">
        <v>3.6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3">
        <v>133</v>
      </c>
      <c r="B347" s="263" t="s">
        <v>229</v>
      </c>
      <c r="C347" s="263" t="s">
        <v>152</v>
      </c>
      <c r="D347" s="235">
        <v>3.7299999999999995</v>
      </c>
      <c r="E347" s="235">
        <v>3.7</v>
      </c>
      <c r="F347" s="235">
        <v>3.75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3">
        <v>133</v>
      </c>
      <c r="B348" s="263" t="s">
        <v>260</v>
      </c>
      <c r="C348" s="263" t="s">
        <v>152</v>
      </c>
      <c r="D348" s="235">
        <v>4.25</v>
      </c>
      <c r="E348" s="235">
        <v>4.25</v>
      </c>
      <c r="F348" s="235">
        <v>4.25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3">
        <v>133</v>
      </c>
      <c r="B349" s="263" t="s">
        <v>261</v>
      </c>
      <c r="C349" s="263" t="s">
        <v>152</v>
      </c>
      <c r="D349" s="235">
        <v>3.5</v>
      </c>
      <c r="E349" s="235">
        <v>3</v>
      </c>
      <c r="F349" s="235">
        <v>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3">
        <v>133</v>
      </c>
      <c r="B350" s="263" t="s">
        <v>180</v>
      </c>
      <c r="C350" s="263" t="s">
        <v>152</v>
      </c>
      <c r="D350" s="235">
        <v>4.05</v>
      </c>
      <c r="E350" s="235">
        <v>3.9</v>
      </c>
      <c r="F350" s="235">
        <v>4.25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3">
        <v>134</v>
      </c>
      <c r="B351" s="263" t="s">
        <v>262</v>
      </c>
      <c r="C351" s="263" t="s">
        <v>153</v>
      </c>
      <c r="D351" s="235">
        <v>5</v>
      </c>
      <c r="E351" s="235">
        <v>5</v>
      </c>
      <c r="F351" s="235">
        <v>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3">
        <v>134</v>
      </c>
      <c r="B352" s="263" t="s">
        <v>229</v>
      </c>
      <c r="C352" s="263" t="s">
        <v>153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3">
        <v>134</v>
      </c>
      <c r="B353" s="263" t="s">
        <v>260</v>
      </c>
      <c r="C353" s="263" t="s">
        <v>153</v>
      </c>
      <c r="D353" s="235">
        <v>6.25</v>
      </c>
      <c r="E353" s="235">
        <v>6.25</v>
      </c>
      <c r="F353" s="235">
        <v>6.25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3">
        <v>134</v>
      </c>
      <c r="B354" s="263" t="s">
        <v>261</v>
      </c>
      <c r="C354" s="263" t="s">
        <v>153</v>
      </c>
      <c r="D354" s="235">
        <v>4.9000000000000004</v>
      </c>
      <c r="E354" s="235">
        <v>4</v>
      </c>
      <c r="F354" s="235">
        <v>5.8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3">
        <v>134</v>
      </c>
      <c r="B355" s="263" t="s">
        <v>180</v>
      </c>
      <c r="C355" s="263" t="s">
        <v>153</v>
      </c>
      <c r="D355" s="235">
        <v>6</v>
      </c>
      <c r="E355" s="235">
        <v>6</v>
      </c>
      <c r="F355" s="235">
        <v>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3">
        <v>135</v>
      </c>
      <c r="B356" s="263" t="s">
        <v>262</v>
      </c>
      <c r="C356" s="263" t="s">
        <v>154</v>
      </c>
      <c r="D356" s="235">
        <v>1.75</v>
      </c>
      <c r="E356" s="235">
        <v>1.75</v>
      </c>
      <c r="F356" s="235">
        <v>1.75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3">
        <v>135</v>
      </c>
      <c r="B357" s="263" t="s">
        <v>229</v>
      </c>
      <c r="C357" s="263" t="s">
        <v>154</v>
      </c>
      <c r="D357" s="235">
        <v>1.75</v>
      </c>
      <c r="E357" s="235">
        <v>1.75</v>
      </c>
      <c r="F357" s="235">
        <v>1.75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3">
        <v>135</v>
      </c>
      <c r="B358" s="263" t="s">
        <v>260</v>
      </c>
      <c r="C358" s="263" t="s">
        <v>154</v>
      </c>
      <c r="D358" s="235">
        <v>1.6</v>
      </c>
      <c r="E358" s="235">
        <v>1.6</v>
      </c>
      <c r="F358" s="235">
        <v>1.6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3">
        <v>135</v>
      </c>
      <c r="B359" s="263" t="s">
        <v>180</v>
      </c>
      <c r="C359" s="263" t="s">
        <v>154</v>
      </c>
      <c r="D359" s="235">
        <v>2.375</v>
      </c>
      <c r="E359" s="235">
        <v>2.25</v>
      </c>
      <c r="F359" s="235">
        <v>2.5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3">
        <v>136</v>
      </c>
      <c r="B360" s="263" t="s">
        <v>229</v>
      </c>
      <c r="C360" s="263" t="s">
        <v>223</v>
      </c>
      <c r="D360" s="235">
        <v>2</v>
      </c>
      <c r="E360" s="235">
        <v>2</v>
      </c>
      <c r="F360" s="235">
        <v>2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3">
        <v>136</v>
      </c>
      <c r="B361" s="263" t="s">
        <v>190</v>
      </c>
      <c r="C361" s="263" t="s">
        <v>223</v>
      </c>
      <c r="D361" s="235">
        <v>1.25</v>
      </c>
      <c r="E361" s="235">
        <v>1.25</v>
      </c>
      <c r="F361" s="235">
        <v>1.25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3">
        <v>136</v>
      </c>
      <c r="B362" s="263" t="s">
        <v>260</v>
      </c>
      <c r="C362" s="263" t="s">
        <v>223</v>
      </c>
      <c r="D362" s="235">
        <v>2</v>
      </c>
      <c r="E362" s="235">
        <v>2</v>
      </c>
      <c r="F362" s="235">
        <v>2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3">
        <v>136</v>
      </c>
      <c r="B363" s="263" t="s">
        <v>261</v>
      </c>
      <c r="C363" s="263" t="s">
        <v>223</v>
      </c>
      <c r="D363" s="235">
        <v>2</v>
      </c>
      <c r="E363" s="235">
        <v>2</v>
      </c>
      <c r="F363" s="235">
        <v>2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3">
        <v>136</v>
      </c>
      <c r="B364" s="263" t="s">
        <v>180</v>
      </c>
      <c r="C364" s="263" t="s">
        <v>223</v>
      </c>
      <c r="D364" s="235">
        <v>2</v>
      </c>
      <c r="E364" s="235">
        <v>1.5</v>
      </c>
      <c r="F364" s="235">
        <v>2.5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3">
        <v>137</v>
      </c>
      <c r="B365" s="263" t="s">
        <v>229</v>
      </c>
      <c r="C365" s="263" t="s">
        <v>240</v>
      </c>
      <c r="D365" s="235">
        <v>4.5</v>
      </c>
      <c r="E365" s="235">
        <v>4.5</v>
      </c>
      <c r="F365" s="235">
        <v>4.5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3">
        <v>137</v>
      </c>
      <c r="B366" s="263" t="s">
        <v>190</v>
      </c>
      <c r="C366" s="263" t="s">
        <v>240</v>
      </c>
      <c r="D366" s="235">
        <v>3.75</v>
      </c>
      <c r="E366" s="235">
        <v>3.75</v>
      </c>
      <c r="F366" s="235">
        <v>3.75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3">
        <v>137</v>
      </c>
      <c r="B367" s="263" t="s">
        <v>260</v>
      </c>
      <c r="C367" s="263" t="s">
        <v>240</v>
      </c>
      <c r="D367" s="235">
        <v>5.5</v>
      </c>
      <c r="E367" s="235">
        <v>5.5</v>
      </c>
      <c r="F367" s="235">
        <v>5.5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3">
        <v>137</v>
      </c>
      <c r="B368" s="263" t="s">
        <v>261</v>
      </c>
      <c r="C368" s="263" t="s">
        <v>240</v>
      </c>
      <c r="D368" s="235">
        <v>3</v>
      </c>
      <c r="E368" s="235">
        <v>3</v>
      </c>
      <c r="F368" s="235">
        <v>3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3">
        <v>137</v>
      </c>
      <c r="B369" s="263" t="s">
        <v>180</v>
      </c>
      <c r="C369" s="263" t="s">
        <v>240</v>
      </c>
      <c r="D369" s="235">
        <v>3.5</v>
      </c>
      <c r="E369" s="235">
        <v>3.5</v>
      </c>
      <c r="F369" s="235">
        <v>3.5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3">
        <v>138</v>
      </c>
      <c r="B370" s="263" t="s">
        <v>260</v>
      </c>
      <c r="C370" s="263" t="s">
        <v>241</v>
      </c>
      <c r="D370" s="235">
        <v>6.5</v>
      </c>
      <c r="E370" s="235">
        <v>6.5</v>
      </c>
      <c r="F370" s="235">
        <v>6.5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3">
        <v>138</v>
      </c>
      <c r="B371" s="263" t="s">
        <v>261</v>
      </c>
      <c r="C371" s="263" t="s">
        <v>241</v>
      </c>
      <c r="D371" s="235">
        <v>4.5</v>
      </c>
      <c r="E371" s="235">
        <v>4.5</v>
      </c>
      <c r="F371" s="235">
        <v>4.5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3">
        <v>138</v>
      </c>
      <c r="B372" s="263" t="s">
        <v>180</v>
      </c>
      <c r="C372" s="263" t="s">
        <v>241</v>
      </c>
      <c r="D372" s="235">
        <v>4.25</v>
      </c>
      <c r="E372" s="235">
        <v>4</v>
      </c>
      <c r="F372" s="235">
        <v>4.5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3">
        <v>139</v>
      </c>
      <c r="B373" s="263" t="s">
        <v>229</v>
      </c>
      <c r="C373" s="263" t="s">
        <v>242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3">
        <v>139</v>
      </c>
      <c r="B374" s="263" t="s">
        <v>190</v>
      </c>
      <c r="C374" s="263" t="s">
        <v>242</v>
      </c>
      <c r="D374" s="235">
        <v>3.75</v>
      </c>
      <c r="E374" s="235">
        <v>3.75</v>
      </c>
      <c r="F374" s="235">
        <v>3.75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3">
        <v>139</v>
      </c>
      <c r="B375" s="263" t="s">
        <v>180</v>
      </c>
      <c r="C375" s="263" t="s">
        <v>242</v>
      </c>
      <c r="D375" s="235">
        <v>3.25</v>
      </c>
      <c r="E375" s="235">
        <v>3</v>
      </c>
      <c r="F375" s="235">
        <v>3.5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3">
        <v>141</v>
      </c>
      <c r="B376" s="263" t="s">
        <v>229</v>
      </c>
      <c r="C376" s="263" t="s">
        <v>243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3">
        <v>141</v>
      </c>
      <c r="B377" s="263" t="s">
        <v>261</v>
      </c>
      <c r="C377" s="263" t="s">
        <v>243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3">
        <v>141</v>
      </c>
      <c r="B378" s="263" t="s">
        <v>180</v>
      </c>
      <c r="C378" s="263" t="s">
        <v>243</v>
      </c>
      <c r="D378" s="235">
        <v>8</v>
      </c>
      <c r="E378" s="235">
        <v>8</v>
      </c>
      <c r="F378" s="235">
        <v>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3">
        <v>142</v>
      </c>
      <c r="B379" s="263" t="s">
        <v>229</v>
      </c>
      <c r="C379" s="263" t="s">
        <v>225</v>
      </c>
      <c r="D379" s="235">
        <v>5</v>
      </c>
      <c r="E379" s="235">
        <v>5</v>
      </c>
      <c r="F379" s="235">
        <v>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3">
        <v>142</v>
      </c>
      <c r="B380" s="263" t="s">
        <v>190</v>
      </c>
      <c r="C380" s="263" t="s">
        <v>225</v>
      </c>
      <c r="D380" s="235">
        <v>3.75</v>
      </c>
      <c r="E380" s="235">
        <v>3.75</v>
      </c>
      <c r="F380" s="235">
        <v>3.75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3">
        <v>142</v>
      </c>
      <c r="B381" s="263" t="s">
        <v>260</v>
      </c>
      <c r="C381" s="263" t="s">
        <v>225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3">
        <v>142</v>
      </c>
      <c r="B382" s="263" t="s">
        <v>261</v>
      </c>
      <c r="C382" s="263" t="s">
        <v>225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3">
        <v>142</v>
      </c>
      <c r="B383" s="263" t="s">
        <v>180</v>
      </c>
      <c r="C383" s="263" t="s">
        <v>225</v>
      </c>
      <c r="D383" s="235">
        <v>4.75</v>
      </c>
      <c r="E383" s="235">
        <v>4.5</v>
      </c>
      <c r="F383" s="235">
        <v>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3">
        <v>143</v>
      </c>
      <c r="B384" s="263" t="s">
        <v>229</v>
      </c>
      <c r="C384" s="263" t="s">
        <v>226</v>
      </c>
      <c r="D384" s="235">
        <v>3</v>
      </c>
      <c r="E384" s="235">
        <v>3</v>
      </c>
      <c r="F384" s="235">
        <v>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3">
        <v>143</v>
      </c>
      <c r="B385" s="263" t="s">
        <v>190</v>
      </c>
      <c r="C385" s="263" t="s">
        <v>226</v>
      </c>
      <c r="D385" s="235">
        <v>3</v>
      </c>
      <c r="E385" s="235">
        <v>3</v>
      </c>
      <c r="F385" s="235">
        <v>3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3">
        <v>143</v>
      </c>
      <c r="B386" s="263" t="s">
        <v>260</v>
      </c>
      <c r="C386" s="263" t="s">
        <v>226</v>
      </c>
      <c r="D386" s="235">
        <v>2.25</v>
      </c>
      <c r="E386" s="235">
        <v>2.25</v>
      </c>
      <c r="F386" s="235">
        <v>2.25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3">
        <v>143</v>
      </c>
      <c r="B387" s="263" t="s">
        <v>261</v>
      </c>
      <c r="C387" s="263" t="s">
        <v>226</v>
      </c>
      <c r="D387" s="235">
        <v>3</v>
      </c>
      <c r="E387" s="235">
        <v>3</v>
      </c>
      <c r="F387" s="235">
        <v>3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3">
        <v>143</v>
      </c>
      <c r="B388" s="263" t="s">
        <v>180</v>
      </c>
      <c r="C388" s="263" t="s">
        <v>226</v>
      </c>
      <c r="D388" s="235">
        <v>3.25</v>
      </c>
      <c r="E388" s="235">
        <v>2.75</v>
      </c>
      <c r="F388" s="235">
        <v>3.75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3">
        <v>145</v>
      </c>
      <c r="B389" s="263" t="s">
        <v>229</v>
      </c>
      <c r="C389" s="263" t="s">
        <v>245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3">
        <v>145</v>
      </c>
      <c r="B390" s="263" t="s">
        <v>190</v>
      </c>
      <c r="C390" s="263" t="s">
        <v>245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3">
        <v>145</v>
      </c>
      <c r="B391" s="263" t="s">
        <v>180</v>
      </c>
      <c r="C391" s="263" t="s">
        <v>245</v>
      </c>
      <c r="D391" s="235">
        <v>4.75</v>
      </c>
      <c r="E391" s="235">
        <v>4.5</v>
      </c>
      <c r="F391" s="235">
        <v>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3">
        <v>146</v>
      </c>
      <c r="B392" s="263" t="s">
        <v>229</v>
      </c>
      <c r="C392" s="263" t="s">
        <v>246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3">
        <v>146</v>
      </c>
      <c r="B393" s="263" t="s">
        <v>190</v>
      </c>
      <c r="C393" s="263" t="s">
        <v>246</v>
      </c>
      <c r="D393" s="235">
        <v>3.5</v>
      </c>
      <c r="E393" s="235">
        <v>3.5</v>
      </c>
      <c r="F393" s="235">
        <v>3.5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3">
        <v>146</v>
      </c>
      <c r="B394" s="263" t="s">
        <v>260</v>
      </c>
      <c r="C394" s="263" t="s">
        <v>246</v>
      </c>
      <c r="D394" s="235">
        <v>4.5</v>
      </c>
      <c r="E394" s="235">
        <v>4.5</v>
      </c>
      <c r="F394" s="235">
        <v>4.5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3">
        <v>146</v>
      </c>
      <c r="B395" s="263" t="s">
        <v>180</v>
      </c>
      <c r="C395" s="263" t="s">
        <v>246</v>
      </c>
      <c r="D395" s="235">
        <v>4.25</v>
      </c>
      <c r="E395" s="235">
        <v>4</v>
      </c>
      <c r="F395" s="235">
        <v>4.5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3">
        <v>147</v>
      </c>
      <c r="B396" s="263" t="s">
        <v>229</v>
      </c>
      <c r="C396" s="263" t="s">
        <v>227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3">
        <v>147</v>
      </c>
      <c r="B397" s="263" t="s">
        <v>190</v>
      </c>
      <c r="C397" s="263" t="s">
        <v>227</v>
      </c>
      <c r="D397" s="235">
        <v>2</v>
      </c>
      <c r="E397" s="235">
        <v>2</v>
      </c>
      <c r="F397" s="235">
        <v>2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3">
        <v>147</v>
      </c>
      <c r="B398" s="263" t="s">
        <v>260</v>
      </c>
      <c r="C398" s="263" t="s">
        <v>227</v>
      </c>
      <c r="D398" s="235">
        <v>2.25</v>
      </c>
      <c r="E398" s="235">
        <v>2.25</v>
      </c>
      <c r="F398" s="235">
        <v>2.25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3">
        <v>147</v>
      </c>
      <c r="B399" s="263" t="s">
        <v>261</v>
      </c>
      <c r="C399" s="263" t="s">
        <v>227</v>
      </c>
      <c r="D399" s="235">
        <v>2.25</v>
      </c>
      <c r="E399" s="235">
        <v>2.25</v>
      </c>
      <c r="F399" s="235">
        <v>2.25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3">
        <v>147</v>
      </c>
      <c r="B400" s="263" t="s">
        <v>180</v>
      </c>
      <c r="C400" s="263" t="s">
        <v>227</v>
      </c>
      <c r="D400" s="235">
        <v>2</v>
      </c>
      <c r="E400" s="235">
        <v>2</v>
      </c>
      <c r="F400" s="235">
        <v>2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3">
        <v>148</v>
      </c>
      <c r="B401" s="263" t="s">
        <v>229</v>
      </c>
      <c r="C401" s="263" t="s">
        <v>247</v>
      </c>
      <c r="D401" s="235">
        <v>6</v>
      </c>
      <c r="E401" s="235">
        <v>6</v>
      </c>
      <c r="F401" s="235">
        <v>6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3">
        <v>148</v>
      </c>
      <c r="B402" s="263" t="s">
        <v>190</v>
      </c>
      <c r="C402" s="263" t="s">
        <v>247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3">
        <v>148</v>
      </c>
      <c r="B403" s="263" t="s">
        <v>261</v>
      </c>
      <c r="C403" s="263" t="s">
        <v>247</v>
      </c>
      <c r="D403" s="235">
        <v>4</v>
      </c>
      <c r="E403" s="235">
        <v>4</v>
      </c>
      <c r="F403" s="235">
        <v>4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3">
        <v>148</v>
      </c>
      <c r="B404" s="263" t="s">
        <v>180</v>
      </c>
      <c r="C404" s="263" t="s">
        <v>247</v>
      </c>
      <c r="D404" s="235">
        <v>6.5</v>
      </c>
      <c r="E404" s="235">
        <v>6</v>
      </c>
      <c r="F404" s="235">
        <v>7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3">
        <v>149</v>
      </c>
      <c r="B405" s="263" t="s">
        <v>229</v>
      </c>
      <c r="C405" s="263" t="s">
        <v>248</v>
      </c>
      <c r="D405" s="235">
        <v>3</v>
      </c>
      <c r="E405" s="235">
        <v>3</v>
      </c>
      <c r="F405" s="235">
        <v>3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3">
        <v>149</v>
      </c>
      <c r="B406" s="263" t="s">
        <v>190</v>
      </c>
      <c r="C406" s="263" t="s">
        <v>248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3">
        <v>149</v>
      </c>
      <c r="B407" s="263" t="s">
        <v>261</v>
      </c>
      <c r="C407" s="263" t="s">
        <v>248</v>
      </c>
      <c r="D407" s="235">
        <v>3</v>
      </c>
      <c r="E407" s="235">
        <v>3</v>
      </c>
      <c r="F407" s="235">
        <v>3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3">
        <v>149</v>
      </c>
      <c r="B408" s="263" t="s">
        <v>180</v>
      </c>
      <c r="C408" s="263" t="s">
        <v>248</v>
      </c>
      <c r="D408" s="235">
        <v>2.5</v>
      </c>
      <c r="E408" s="235">
        <v>2.5</v>
      </c>
      <c r="F408" s="235">
        <v>2.5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3">
        <v>150</v>
      </c>
      <c r="B409" s="263" t="s">
        <v>229</v>
      </c>
      <c r="C409" s="263" t="s">
        <v>228</v>
      </c>
      <c r="D409" s="235">
        <v>2</v>
      </c>
      <c r="E409" s="235">
        <v>2</v>
      </c>
      <c r="F409" s="235">
        <v>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3">
        <v>150</v>
      </c>
      <c r="B410" s="263" t="s">
        <v>190</v>
      </c>
      <c r="C410" s="263" t="s">
        <v>228</v>
      </c>
      <c r="D410" s="235">
        <v>1.25</v>
      </c>
      <c r="E410" s="235">
        <v>1.25</v>
      </c>
      <c r="F410" s="235">
        <v>1.25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3">
        <v>150</v>
      </c>
      <c r="B411" s="263" t="s">
        <v>180</v>
      </c>
      <c r="C411" s="263" t="s">
        <v>228</v>
      </c>
      <c r="D411" s="235">
        <v>2</v>
      </c>
      <c r="E411" s="235">
        <v>2</v>
      </c>
      <c r="F411" s="235">
        <v>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3">
        <v>104</v>
      </c>
      <c r="B412" s="263" t="s">
        <v>229</v>
      </c>
      <c r="C412" s="263" t="s">
        <v>213</v>
      </c>
      <c r="D412" s="235">
        <v>80</v>
      </c>
      <c r="E412" s="235">
        <v>80</v>
      </c>
      <c r="F412" s="235">
        <v>80</v>
      </c>
      <c r="G412" s="235">
        <v>0.9</v>
      </c>
      <c r="H412" s="235">
        <v>0.9</v>
      </c>
      <c r="I412" s="235">
        <v>0.9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3">
        <v>104</v>
      </c>
      <c r="B413" s="263" t="s">
        <v>261</v>
      </c>
      <c r="C413" s="263" t="s">
        <v>213</v>
      </c>
      <c r="D413" s="235"/>
      <c r="E413" s="235"/>
      <c r="F413" s="235"/>
      <c r="G413" s="235">
        <v>1.25</v>
      </c>
      <c r="H413" s="235">
        <v>1.25</v>
      </c>
      <c r="I413" s="235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3">
        <v>104</v>
      </c>
      <c r="B414" s="263" t="s">
        <v>180</v>
      </c>
      <c r="C414" s="263" t="s">
        <v>213</v>
      </c>
      <c r="D414" s="235">
        <v>80</v>
      </c>
      <c r="E414" s="235">
        <v>75</v>
      </c>
      <c r="F414" s="235">
        <v>85</v>
      </c>
      <c r="G414" s="235">
        <v>0.98000000000000009</v>
      </c>
      <c r="H414" s="235">
        <v>0.9</v>
      </c>
      <c r="I414" s="235">
        <v>1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3">
        <v>78</v>
      </c>
      <c r="B415" s="263" t="s">
        <v>190</v>
      </c>
      <c r="C415" s="263" t="s">
        <v>109</v>
      </c>
      <c r="D415" s="235">
        <v>35.333333333333336</v>
      </c>
      <c r="E415" s="235">
        <v>35</v>
      </c>
      <c r="F415" s="235">
        <v>36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3">
        <v>78</v>
      </c>
      <c r="B416" s="263" t="s">
        <v>261</v>
      </c>
      <c r="C416" s="263" t="s">
        <v>109</v>
      </c>
      <c r="D416" s="235">
        <v>34</v>
      </c>
      <c r="E416" s="235">
        <v>32</v>
      </c>
      <c r="F416" s="235">
        <v>35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3">
        <v>48</v>
      </c>
      <c r="B417" s="263" t="s">
        <v>190</v>
      </c>
      <c r="C417" s="263" t="s">
        <v>86</v>
      </c>
      <c r="D417" s="235">
        <v>100</v>
      </c>
      <c r="E417" s="235">
        <v>100</v>
      </c>
      <c r="F417" s="235">
        <v>100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3">
        <v>38</v>
      </c>
      <c r="B418" s="263" t="s">
        <v>190</v>
      </c>
      <c r="C418" s="263" t="s">
        <v>76</v>
      </c>
      <c r="D418" s="235">
        <v>60</v>
      </c>
      <c r="E418" s="235">
        <v>60</v>
      </c>
      <c r="F418" s="235">
        <v>60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3">
        <v>38</v>
      </c>
      <c r="B419" s="263" t="s">
        <v>261</v>
      </c>
      <c r="C419" s="263" t="s">
        <v>76</v>
      </c>
      <c r="D419" s="235">
        <v>162.5</v>
      </c>
      <c r="E419" s="235">
        <v>150</v>
      </c>
      <c r="F419" s="235">
        <v>175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3">
        <v>38</v>
      </c>
      <c r="B420" s="263" t="s">
        <v>180</v>
      </c>
      <c r="C420" s="263" t="s">
        <v>76</v>
      </c>
      <c r="D420" s="235">
        <v>160</v>
      </c>
      <c r="E420" s="235">
        <v>160</v>
      </c>
      <c r="F420" s="235">
        <v>160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3">
        <v>66</v>
      </c>
      <c r="B421" s="263" t="s">
        <v>190</v>
      </c>
      <c r="C421" s="263" t="s">
        <v>99</v>
      </c>
      <c r="D421" s="235">
        <v>60</v>
      </c>
      <c r="E421" s="235">
        <v>60</v>
      </c>
      <c r="F421" s="235">
        <v>60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3">
        <v>66</v>
      </c>
      <c r="B422" s="263" t="s">
        <v>260</v>
      </c>
      <c r="C422" s="263" t="s">
        <v>99</v>
      </c>
      <c r="D422" s="235">
        <v>65</v>
      </c>
      <c r="E422" s="235">
        <v>65</v>
      </c>
      <c r="F422" s="235">
        <v>65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3">
        <v>37</v>
      </c>
      <c r="B423" s="263" t="s">
        <v>190</v>
      </c>
      <c r="C423" s="263" t="s">
        <v>75</v>
      </c>
      <c r="D423" s="235">
        <v>80</v>
      </c>
      <c r="E423" s="235">
        <v>80</v>
      </c>
      <c r="F423" s="235">
        <v>80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3">
        <v>37</v>
      </c>
      <c r="B424" s="263" t="s">
        <v>261</v>
      </c>
      <c r="C424" s="263" t="s">
        <v>75</v>
      </c>
      <c r="D424" s="235">
        <v>200</v>
      </c>
      <c r="E424" s="235">
        <v>200</v>
      </c>
      <c r="F424" s="235">
        <v>200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3">
        <v>37</v>
      </c>
      <c r="B425" s="263" t="s">
        <v>180</v>
      </c>
      <c r="C425" s="263" t="s">
        <v>75</v>
      </c>
      <c r="D425" s="235">
        <v>150</v>
      </c>
      <c r="E425" s="235">
        <v>150</v>
      </c>
      <c r="F425" s="235">
        <v>150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3">
        <v>15</v>
      </c>
      <c r="B426" s="263" t="s">
        <v>190</v>
      </c>
      <c r="C426" s="263" t="s">
        <v>57</v>
      </c>
      <c r="D426" s="235">
        <v>50</v>
      </c>
      <c r="E426" s="235">
        <v>50</v>
      </c>
      <c r="F426" s="235">
        <v>50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3">
        <v>15</v>
      </c>
      <c r="B427" s="263" t="s">
        <v>180</v>
      </c>
      <c r="C427" s="263" t="s">
        <v>57</v>
      </c>
      <c r="D427" s="235">
        <v>35</v>
      </c>
      <c r="E427" s="235">
        <v>35</v>
      </c>
      <c r="F427" s="235">
        <v>35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3">
        <v>32</v>
      </c>
      <c r="B428" s="263" t="s">
        <v>190</v>
      </c>
      <c r="C428" s="263" t="s">
        <v>72</v>
      </c>
      <c r="D428" s="235">
        <v>14.333333333333334</v>
      </c>
      <c r="E428" s="235">
        <v>13</v>
      </c>
      <c r="F428" s="235">
        <v>15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3">
        <v>82</v>
      </c>
      <c r="B429" s="263" t="s">
        <v>190</v>
      </c>
      <c r="C429" s="263" t="s">
        <v>113</v>
      </c>
      <c r="D429" s="235">
        <v>18</v>
      </c>
      <c r="E429" s="235">
        <v>18</v>
      </c>
      <c r="F429" s="235">
        <v>18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3">
        <v>144</v>
      </c>
      <c r="B430" s="263" t="s">
        <v>229</v>
      </c>
      <c r="C430" s="263" t="s">
        <v>244</v>
      </c>
      <c r="D430" s="235">
        <v>3.5</v>
      </c>
      <c r="E430" s="235">
        <v>3.5</v>
      </c>
      <c r="F430" s="235">
        <v>3.5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3">
        <v>144</v>
      </c>
      <c r="B431" s="263" t="s">
        <v>190</v>
      </c>
      <c r="C431" s="263" t="s">
        <v>244</v>
      </c>
      <c r="D431" s="235">
        <v>3</v>
      </c>
      <c r="E431" s="235">
        <v>3</v>
      </c>
      <c r="F431" s="235">
        <v>3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3">
        <v>144</v>
      </c>
      <c r="B432" s="263" t="s">
        <v>180</v>
      </c>
      <c r="C432" s="263" t="s">
        <v>244</v>
      </c>
      <c r="D432" s="235">
        <v>4</v>
      </c>
      <c r="E432" s="235">
        <v>4</v>
      </c>
      <c r="F432" s="235">
        <v>4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3">
        <v>74</v>
      </c>
      <c r="B433" s="263" t="s">
        <v>190</v>
      </c>
      <c r="C433" s="263" t="s">
        <v>105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3">
        <v>74</v>
      </c>
      <c r="B434" s="263" t="s">
        <v>260</v>
      </c>
      <c r="C434" s="263" t="s">
        <v>105</v>
      </c>
      <c r="D434" s="235">
        <v>12</v>
      </c>
      <c r="E434" s="235">
        <v>12</v>
      </c>
      <c r="F434" s="235">
        <v>12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3">
        <v>75</v>
      </c>
      <c r="B435" s="263" t="s">
        <v>190</v>
      </c>
      <c r="C435" s="263" t="s">
        <v>106</v>
      </c>
      <c r="D435" s="235">
        <v>9</v>
      </c>
      <c r="E435" s="235">
        <v>8</v>
      </c>
      <c r="F435" s="235">
        <v>10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3">
        <v>83</v>
      </c>
      <c r="B436" s="263" t="s">
        <v>190</v>
      </c>
      <c r="C436" s="263" t="s">
        <v>114</v>
      </c>
      <c r="D436" s="235">
        <v>18</v>
      </c>
      <c r="E436" s="235">
        <v>18</v>
      </c>
      <c r="F436" s="235">
        <v>18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3">
        <v>83</v>
      </c>
      <c r="B437" s="263" t="s">
        <v>180</v>
      </c>
      <c r="C437" s="263" t="s">
        <v>114</v>
      </c>
      <c r="D437" s="235">
        <v>11</v>
      </c>
      <c r="E437" s="235">
        <v>10</v>
      </c>
      <c r="F437" s="235">
        <v>12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3">
        <v>41</v>
      </c>
      <c r="B438" s="263" t="s">
        <v>190</v>
      </c>
      <c r="C438" s="263" t="s">
        <v>79</v>
      </c>
      <c r="D438" s="235">
        <v>45</v>
      </c>
      <c r="E438" s="235">
        <v>45</v>
      </c>
      <c r="F438" s="235">
        <v>45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3">
        <v>47</v>
      </c>
      <c r="B439" s="263" t="s">
        <v>190</v>
      </c>
      <c r="C439" s="263" t="s">
        <v>85</v>
      </c>
      <c r="D439" s="235">
        <v>35</v>
      </c>
      <c r="E439" s="235">
        <v>35</v>
      </c>
      <c r="F439" s="235">
        <v>35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3">
        <v>47</v>
      </c>
      <c r="B440" s="263" t="s">
        <v>260</v>
      </c>
      <c r="C440" s="263" t="s">
        <v>85</v>
      </c>
      <c r="D440" s="235">
        <v>28</v>
      </c>
      <c r="E440" s="235">
        <v>28</v>
      </c>
      <c r="F440" s="235">
        <v>28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3">
        <v>46</v>
      </c>
      <c r="B441" s="263" t="s">
        <v>190</v>
      </c>
      <c r="C441" s="263" t="s">
        <v>84</v>
      </c>
      <c r="D441" s="235">
        <v>10</v>
      </c>
      <c r="E441" s="235">
        <v>10</v>
      </c>
      <c r="F441" s="235">
        <v>10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3">
        <v>46</v>
      </c>
      <c r="B442" s="263" t="s">
        <v>261</v>
      </c>
      <c r="C442" s="263" t="s">
        <v>84</v>
      </c>
      <c r="D442" s="235">
        <v>11</v>
      </c>
      <c r="E442" s="235">
        <v>10</v>
      </c>
      <c r="F442" s="235">
        <v>12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3">
        <v>46</v>
      </c>
      <c r="B443" s="263" t="s">
        <v>180</v>
      </c>
      <c r="C443" s="263" t="s">
        <v>84</v>
      </c>
      <c r="D443" s="235">
        <v>9</v>
      </c>
      <c r="E443" s="235">
        <v>8</v>
      </c>
      <c r="F443" s="235">
        <v>10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3">
        <v>13</v>
      </c>
      <c r="B444" s="263" t="s">
        <v>190</v>
      </c>
      <c r="C444" s="263" t="s">
        <v>55</v>
      </c>
      <c r="D444" s="235">
        <v>50</v>
      </c>
      <c r="E444" s="235">
        <v>50</v>
      </c>
      <c r="F444" s="235">
        <v>50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3">
        <v>13</v>
      </c>
      <c r="B445" s="263" t="s">
        <v>180</v>
      </c>
      <c r="C445" s="263" t="s">
        <v>55</v>
      </c>
      <c r="D445" s="235">
        <v>16</v>
      </c>
      <c r="E445" s="235">
        <v>16</v>
      </c>
      <c r="F445" s="235">
        <v>16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3">
        <v>18</v>
      </c>
      <c r="B446" s="263" t="s">
        <v>190</v>
      </c>
      <c r="C446" s="263" t="s">
        <v>60</v>
      </c>
      <c r="D446" s="235">
        <v>8.3333333333333339</v>
      </c>
      <c r="E446" s="235">
        <v>8</v>
      </c>
      <c r="F446" s="235">
        <v>9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3">
        <v>18</v>
      </c>
      <c r="B447" s="263" t="s">
        <v>260</v>
      </c>
      <c r="C447" s="263" t="s">
        <v>60</v>
      </c>
      <c r="D447" s="235">
        <v>8.5</v>
      </c>
      <c r="E447" s="235">
        <v>8</v>
      </c>
      <c r="F447" s="235">
        <v>9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3">
        <v>18</v>
      </c>
      <c r="B448" s="263" t="s">
        <v>180</v>
      </c>
      <c r="C448" s="263" t="s">
        <v>60</v>
      </c>
      <c r="D448" s="235">
        <v>16</v>
      </c>
      <c r="E448" s="235">
        <v>16</v>
      </c>
      <c r="F448" s="235">
        <v>16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3">
        <v>19</v>
      </c>
      <c r="B449" s="263" t="s">
        <v>190</v>
      </c>
      <c r="C449" s="263" t="s">
        <v>137</v>
      </c>
      <c r="D449" s="235">
        <v>6.333333333333333</v>
      </c>
      <c r="E449" s="235">
        <v>6</v>
      </c>
      <c r="F449" s="235">
        <v>7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3">
        <v>19</v>
      </c>
      <c r="B450" s="263" t="s">
        <v>180</v>
      </c>
      <c r="C450" s="263" t="s">
        <v>137</v>
      </c>
      <c r="D450" s="235">
        <v>14</v>
      </c>
      <c r="E450" s="235">
        <v>14</v>
      </c>
      <c r="F450" s="235">
        <v>14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3">
        <v>93</v>
      </c>
      <c r="B451" s="263" t="s">
        <v>190</v>
      </c>
      <c r="C451" s="263" t="s">
        <v>123</v>
      </c>
      <c r="D451" s="235">
        <v>25.333333333333332</v>
      </c>
      <c r="E451" s="235">
        <v>25</v>
      </c>
      <c r="F451" s="235">
        <v>26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3">
        <v>39</v>
      </c>
      <c r="B452" s="263" t="s">
        <v>190</v>
      </c>
      <c r="C452" s="263" t="s">
        <v>77</v>
      </c>
      <c r="D452" s="235">
        <v>34.666666666666664</v>
      </c>
      <c r="E452" s="235">
        <v>34</v>
      </c>
      <c r="F452" s="235">
        <v>35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3">
        <v>71</v>
      </c>
      <c r="B453" s="263" t="s">
        <v>190</v>
      </c>
      <c r="C453" s="263" t="s">
        <v>133</v>
      </c>
      <c r="D453" s="235">
        <v>5</v>
      </c>
      <c r="E453" s="235">
        <v>5</v>
      </c>
      <c r="F453" s="235">
        <v>5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3">
        <v>71</v>
      </c>
      <c r="B454" s="263" t="s">
        <v>180</v>
      </c>
      <c r="C454" s="263" t="s">
        <v>133</v>
      </c>
      <c r="D454" s="235">
        <v>3.5</v>
      </c>
      <c r="E454" s="235">
        <v>3</v>
      </c>
      <c r="F454" s="235">
        <v>4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3">
        <v>16</v>
      </c>
      <c r="B455" s="263" t="s">
        <v>260</v>
      </c>
      <c r="C455" s="263" t="s">
        <v>58</v>
      </c>
      <c r="D455" s="235">
        <v>12</v>
      </c>
      <c r="E455" s="235">
        <v>12</v>
      </c>
      <c r="F455" s="235">
        <v>12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3">
        <v>76</v>
      </c>
      <c r="B456" s="263" t="s">
        <v>190</v>
      </c>
      <c r="C456" s="263" t="s">
        <v>107</v>
      </c>
      <c r="D456" s="235">
        <v>25</v>
      </c>
      <c r="E456" s="235">
        <v>25</v>
      </c>
      <c r="F456" s="235">
        <v>25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3">
        <v>67</v>
      </c>
      <c r="B457" s="263" t="s">
        <v>190</v>
      </c>
      <c r="C457" s="263" t="s">
        <v>100</v>
      </c>
      <c r="D457" s="235">
        <v>78.333333333333329</v>
      </c>
      <c r="E457" s="235">
        <v>75</v>
      </c>
      <c r="F457" s="235">
        <v>80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3">
        <v>8</v>
      </c>
      <c r="B458" s="263" t="s">
        <v>260</v>
      </c>
      <c r="C458" s="263" t="s">
        <v>169</v>
      </c>
      <c r="D458" s="235">
        <v>98.25</v>
      </c>
      <c r="E458" s="235">
        <v>95</v>
      </c>
      <c r="F458" s="235">
        <v>100</v>
      </c>
      <c r="G458" s="235">
        <v>1.1599999999999997</v>
      </c>
      <c r="H458" s="235">
        <v>1.1499999999999999</v>
      </c>
      <c r="I458" s="235">
        <v>1.2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3">
        <v>77</v>
      </c>
      <c r="B459" s="263" t="s">
        <v>190</v>
      </c>
      <c r="C459" s="263" t="s">
        <v>108</v>
      </c>
      <c r="D459" s="235">
        <v>20</v>
      </c>
      <c r="E459" s="235">
        <v>20</v>
      </c>
      <c r="F459" s="235">
        <v>20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3">
        <v>140</v>
      </c>
      <c r="B460" s="263" t="s">
        <v>261</v>
      </c>
      <c r="C460" s="263" t="s">
        <v>224</v>
      </c>
      <c r="D460" s="235">
        <v>6.5</v>
      </c>
      <c r="E460" s="235">
        <v>6.5</v>
      </c>
      <c r="F460" s="235">
        <v>6.5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INDECAEA2071123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45238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INDECAEA2071123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INDECAEA2071123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5">
        <f>Y7</f>
        <v>45238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260</v>
      </c>
      <c r="M5" s="249"/>
      <c r="N5" s="250"/>
      <c r="O5" s="107"/>
      <c r="P5" s="249" t="s">
        <v>180</v>
      </c>
      <c r="Q5" s="249"/>
      <c r="R5" s="251"/>
      <c r="S5" s="107"/>
      <c r="T5" s="249" t="s">
        <v>261</v>
      </c>
      <c r="U5" s="249"/>
      <c r="V5" s="24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08/nov</v>
      </c>
      <c r="E6" s="111" t="s">
        <v>0</v>
      </c>
      <c r="F6" s="111" t="s">
        <v>1</v>
      </c>
      <c r="G6" s="112" t="str">
        <f>CONCATENATE(Y5," ",TEXT(Z8,"dd/mmm"))</f>
        <v>Promedio 07/nov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52.5</v>
      </c>
      <c r="X7" s="6" t="s">
        <v>177</v>
      </c>
      <c r="Y7" s="22">
        <f>+VLOOKUP(1111,sansalvador,3,FALSE)</f>
        <v>45238</v>
      </c>
      <c r="Z7" s="22">
        <f>+Y7</f>
        <v>45238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45237</v>
      </c>
      <c r="Z8" s="22">
        <f>+Y8</f>
        <v>45237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100.5</v>
      </c>
      <c r="E9" s="78">
        <f t="shared" si="1"/>
        <v>97</v>
      </c>
      <c r="F9" s="78">
        <f t="shared" si="2"/>
        <v>106</v>
      </c>
      <c r="G9" s="78">
        <f t="shared" si="3"/>
        <v>102.44444444444444</v>
      </c>
      <c r="H9" s="193" t="str">
        <f t="shared" si="4"/>
        <v>↓</v>
      </c>
      <c r="I9" s="194">
        <f t="shared" si="5"/>
        <v>-1.9444444444444429</v>
      </c>
      <c r="J9" s="195">
        <f t="shared" si="6"/>
        <v>-1.8980477223427317E-2</v>
      </c>
      <c r="K9" s="246"/>
      <c r="L9" s="78">
        <f t="shared" si="7"/>
        <v>104.75</v>
      </c>
      <c r="M9" s="78">
        <f t="shared" si="8"/>
        <v>104</v>
      </c>
      <c r="N9" s="78">
        <f t="shared" si="9"/>
        <v>105</v>
      </c>
      <c r="O9" s="79"/>
      <c r="P9" s="78">
        <f t="shared" si="10"/>
        <v>114.4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109</v>
      </c>
      <c r="U9" s="78">
        <f t="shared" si="14"/>
        <v>105</v>
      </c>
      <c r="V9" s="78">
        <f t="shared" si="15"/>
        <v>116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6"/>
      <c r="L10" s="78">
        <f t="shared" si="7"/>
        <v>111.85714285714286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125</v>
      </c>
      <c r="Q10" s="78">
        <f t="shared" si="11"/>
        <v>120</v>
      </c>
      <c r="R10" s="78">
        <f t="shared" si="12"/>
        <v>130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97.75</v>
      </c>
      <c r="E11" s="78">
        <f t="shared" si="1"/>
        <v>95</v>
      </c>
      <c r="F11" s="78">
        <f t="shared" si="2"/>
        <v>102</v>
      </c>
      <c r="G11" s="78">
        <f t="shared" si="3"/>
        <v>99</v>
      </c>
      <c r="H11" s="193" t="str">
        <f t="shared" si="4"/>
        <v>↓</v>
      </c>
      <c r="I11" s="194">
        <f t="shared" si="5"/>
        <v>-1.25</v>
      </c>
      <c r="J11" s="195">
        <f t="shared" si="6"/>
        <v>-1.2626262626262626E-2</v>
      </c>
      <c r="K11" s="246"/>
      <c r="L11" s="78">
        <f t="shared" si="7"/>
        <v>104.75</v>
      </c>
      <c r="M11" s="78">
        <f t="shared" si="8"/>
        <v>104</v>
      </c>
      <c r="N11" s="78">
        <f t="shared" si="9"/>
        <v>105</v>
      </c>
      <c r="O11" s="79"/>
      <c r="P11" s="78">
        <f t="shared" si="10"/>
        <v>112</v>
      </c>
      <c r="Q11" s="78">
        <f t="shared" si="11"/>
        <v>112</v>
      </c>
      <c r="R11" s="78">
        <f t="shared" si="12"/>
        <v>112</v>
      </c>
      <c r="S11" s="79"/>
      <c r="T11" s="78">
        <f t="shared" si="13"/>
        <v>109.4</v>
      </c>
      <c r="U11" s="78">
        <f t="shared" si="14"/>
        <v>105</v>
      </c>
      <c r="V11" s="78">
        <f t="shared" si="15"/>
        <v>116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6"/>
      <c r="L12" s="78">
        <f t="shared" si="7"/>
        <v>108</v>
      </c>
      <c r="M12" s="78">
        <f t="shared" si="8"/>
        <v>105</v>
      </c>
      <c r="N12" s="78">
        <f t="shared" si="9"/>
        <v>110</v>
      </c>
      <c r="O12" s="79"/>
      <c r="P12" s="78">
        <f t="shared" si="10"/>
        <v>117.5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6"/>
      <c r="L14" s="78">
        <f t="shared" si="7"/>
        <v>98.25</v>
      </c>
      <c r="M14" s="78">
        <f t="shared" si="8"/>
        <v>95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26.85</v>
      </c>
      <c r="E15" s="78">
        <f t="shared" si="1"/>
        <v>23</v>
      </c>
      <c r="F15" s="78">
        <f t="shared" si="2"/>
        <v>31</v>
      </c>
      <c r="G15" s="78">
        <f t="shared" si="3"/>
        <v>27.045454545454547</v>
      </c>
      <c r="H15" s="193" t="str">
        <f t="shared" ref="H15:H16" si="16">IF(D15="n.d.","",IF(G15="n.d.","",IF(D15=G15,"=",IF(D15&gt;G15,"↑","↓"))))</f>
        <v>↓</v>
      </c>
      <c r="I15" s="194">
        <f t="shared" si="5"/>
        <v>-0.19545454545454533</v>
      </c>
      <c r="J15" s="195">
        <f t="shared" si="6"/>
        <v>-7.226890756302516E-3</v>
      </c>
      <c r="K15" s="80"/>
      <c r="L15" s="78">
        <f t="shared" si="7"/>
        <v>24.555555555555557</v>
      </c>
      <c r="M15" s="78">
        <f t="shared" si="8"/>
        <v>23</v>
      </c>
      <c r="N15" s="78">
        <f t="shared" si="9"/>
        <v>25</v>
      </c>
      <c r="O15" s="79"/>
      <c r="P15" s="78">
        <f t="shared" si="10"/>
        <v>28.625</v>
      </c>
      <c r="Q15" s="78">
        <f t="shared" si="11"/>
        <v>27</v>
      </c>
      <c r="R15" s="78">
        <f t="shared" si="12"/>
        <v>30</v>
      </c>
      <c r="S15" s="79"/>
      <c r="T15" s="78">
        <f t="shared" si="13"/>
        <v>28</v>
      </c>
      <c r="U15" s="78">
        <f t="shared" si="14"/>
        <v>27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22.09090909090909</v>
      </c>
      <c r="E16" s="78">
        <f t="shared" si="1"/>
        <v>20</v>
      </c>
      <c r="F16" s="78">
        <f t="shared" si="2"/>
        <v>25</v>
      </c>
      <c r="G16" s="78">
        <f t="shared" si="3"/>
        <v>22.666666666666668</v>
      </c>
      <c r="H16" s="193" t="str">
        <f t="shared" si="16"/>
        <v>↓</v>
      </c>
      <c r="I16" s="194">
        <f t="shared" si="5"/>
        <v>-0.57575757575757791</v>
      </c>
      <c r="J16" s="195">
        <f t="shared" si="6"/>
        <v>-2.5401069518716672E-2</v>
      </c>
      <c r="K16" s="80"/>
      <c r="L16" s="78">
        <f t="shared" si="7"/>
        <v>20</v>
      </c>
      <c r="M16" s="78">
        <f t="shared" si="8"/>
        <v>16</v>
      </c>
      <c r="N16" s="78">
        <f t="shared" si="9"/>
        <v>22</v>
      </c>
      <c r="O16" s="79"/>
      <c r="P16" s="78">
        <f t="shared" si="10"/>
        <v>27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21.166666666666668</v>
      </c>
      <c r="U16" s="78">
        <f t="shared" si="14"/>
        <v>20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INDECAEA2071123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45238</v>
      </c>
      <c r="B24" s="245">
        <f>Y7</f>
        <v>45238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AHUACHAPAN</v>
      </c>
      <c r="M26" s="249"/>
      <c r="N26" s="250"/>
      <c r="O26" s="107"/>
      <c r="P26" s="249" t="str">
        <f>+P5</f>
        <v>ZACATECOLUCA</v>
      </c>
      <c r="Q26" s="249"/>
      <c r="R26" s="251"/>
      <c r="S26" s="107"/>
      <c r="T26" s="249" t="str">
        <f>+T5</f>
        <v>LA UNION</v>
      </c>
      <c r="U26" s="249"/>
      <c r="V26" s="24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08/nov</v>
      </c>
      <c r="E27" s="111" t="s">
        <v>0</v>
      </c>
      <c r="F27" s="111" t="s">
        <v>1</v>
      </c>
      <c r="G27" s="112" t="str">
        <f>CONCATENATE(Y26," ",TEXT(Z29,"dd/mmm"))</f>
        <v>Promedio 07/nov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0.56666666666666676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45238</v>
      </c>
      <c r="Z28" s="22">
        <f>+Y28</f>
        <v>45238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6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0.57499999999999996</v>
      </c>
      <c r="Q29" s="143">
        <f t="shared" si="27"/>
        <v>0.55000000000000004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45237</v>
      </c>
      <c r="Z29" s="22">
        <f>+Y29</f>
        <v>45237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↑</v>
      </c>
      <c r="I30" s="143">
        <f t="shared" si="22"/>
        <v>1.6666666666666607E-2</v>
      </c>
      <c r="J30" s="195">
        <f t="shared" si="23"/>
        <v>1.3513513513513466E-2</v>
      </c>
      <c r="K30" s="246"/>
      <c r="L30" s="143">
        <f t="shared" si="32"/>
        <v>1.2125000000000001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1.325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1.2375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6"/>
      <c r="L31" s="143">
        <f t="shared" si="32"/>
        <v>1.2928571428571427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1.4833333333333334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↑</v>
      </c>
      <c r="I32" s="143">
        <f t="shared" si="22"/>
        <v>1.6666666666666607E-2</v>
      </c>
      <c r="J32" s="195">
        <f t="shared" si="23"/>
        <v>1.4084507042253471E-2</v>
      </c>
      <c r="K32" s="246"/>
      <c r="L32" s="143">
        <f t="shared" si="32"/>
        <v>1.2125000000000001</v>
      </c>
      <c r="M32" s="143">
        <f t="shared" si="24"/>
        <v>1.2</v>
      </c>
      <c r="N32" s="143">
        <f t="shared" si="25"/>
        <v>1.25</v>
      </c>
      <c r="O32" s="180"/>
      <c r="P32" s="143">
        <f t="shared" si="26"/>
        <v>1.3</v>
      </c>
      <c r="Q32" s="143">
        <f t="shared" si="27"/>
        <v>1.3</v>
      </c>
      <c r="R32" s="143">
        <f t="shared" si="28"/>
        <v>1.3</v>
      </c>
      <c r="S32" s="180"/>
      <c r="T32" s="143">
        <f t="shared" si="29"/>
        <v>1.2375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6"/>
      <c r="L33" s="143">
        <f t="shared" si="32"/>
        <v>1.2562500000000001</v>
      </c>
      <c r="M33" s="143">
        <f t="shared" si="24"/>
        <v>1.2</v>
      </c>
      <c r="N33" s="143">
        <f t="shared" si="25"/>
        <v>1.3</v>
      </c>
      <c r="O33" s="180"/>
      <c r="P33" s="143">
        <f t="shared" si="26"/>
        <v>1.3666666666666665</v>
      </c>
      <c r="Q33" s="143">
        <f t="shared" si="27"/>
        <v>1.35</v>
      </c>
      <c r="R33" s="143">
        <f t="shared" si="28"/>
        <v>1.4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6"/>
      <c r="L34" s="143">
        <f t="shared" si="32"/>
        <v>1.4166666666666667</v>
      </c>
      <c r="M34" s="143">
        <f t="shared" si="24"/>
        <v>1.1499999999999999</v>
      </c>
      <c r="N34" s="143">
        <f t="shared" si="25"/>
        <v>1.6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6"/>
      <c r="L35" s="143">
        <f t="shared" si="32"/>
        <v>1.1599999999999997</v>
      </c>
      <c r="M35" s="143">
        <f t="shared" si="24"/>
        <v>1.1499999999999999</v>
      </c>
      <c r="N35" s="143">
        <f t="shared" si="25"/>
        <v>1.2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0.30555555555555558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0.36250000000000004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0.33571428571428574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0.26666666666666672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0.2857142857142857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INDECAEA2071123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5">
        <f>AC7</f>
        <v>45238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183</v>
      </c>
      <c r="Q5" s="249"/>
      <c r="R5" s="251"/>
      <c r="S5" s="107"/>
      <c r="T5" s="249" t="s">
        <v>173</v>
      </c>
      <c r="U5" s="249"/>
      <c r="V5" s="251"/>
      <c r="W5" s="199"/>
      <c r="X5" s="249" t="s">
        <v>174</v>
      </c>
      <c r="Y5" s="249"/>
      <c r="Z5" s="24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08/nov</v>
      </c>
      <c r="E6" s="111" t="s">
        <v>0</v>
      </c>
      <c r="F6" s="111" t="s">
        <v>1</v>
      </c>
      <c r="G6" s="112" t="str">
        <f>CONCATENATE(AC5," ",TEXT(AD8,"dd/mmm"))</f>
        <v>Promedio 07/nov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45238</v>
      </c>
      <c r="AD7" s="22">
        <f>+AC7</f>
        <v>45238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45237</v>
      </c>
      <c r="AD8" s="22">
        <f>+AC8</f>
        <v>45237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100.5</v>
      </c>
      <c r="E9" s="78">
        <f t="shared" si="1"/>
        <v>97</v>
      </c>
      <c r="F9" s="78">
        <f t="shared" si="2"/>
        <v>106</v>
      </c>
      <c r="G9" s="78">
        <f t="shared" si="3"/>
        <v>102.44444444444444</v>
      </c>
      <c r="H9" s="193" t="str">
        <f t="shared" si="4"/>
        <v>↓</v>
      </c>
      <c r="I9" s="194">
        <f t="shared" si="5"/>
        <v>-1.9444444444444429</v>
      </c>
      <c r="J9" s="225">
        <f t="shared" si="6"/>
        <v>-1.8980477223427317E-2</v>
      </c>
      <c r="K9" s="24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97.75</v>
      </c>
      <c r="E11" s="78">
        <f t="shared" si="1"/>
        <v>95</v>
      </c>
      <c r="F11" s="78">
        <f t="shared" si="2"/>
        <v>102</v>
      </c>
      <c r="G11" s="78">
        <f t="shared" si="3"/>
        <v>99</v>
      </c>
      <c r="H11" s="193" t="str">
        <f t="shared" si="4"/>
        <v>↓</v>
      </c>
      <c r="I11" s="194">
        <f t="shared" si="5"/>
        <v>-1.25</v>
      </c>
      <c r="J11" s="225">
        <f t="shared" si="6"/>
        <v>-1.2626262626262626E-2</v>
      </c>
      <c r="K11" s="24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26.85</v>
      </c>
      <c r="E15" s="78">
        <f t="shared" si="1"/>
        <v>23</v>
      </c>
      <c r="F15" s="78">
        <f t="shared" si="2"/>
        <v>31</v>
      </c>
      <c r="G15" s="78">
        <f t="shared" si="3"/>
        <v>27.045454545454547</v>
      </c>
      <c r="H15" s="193" t="str">
        <f t="shared" si="4"/>
        <v>↓</v>
      </c>
      <c r="I15" s="194">
        <f t="shared" si="5"/>
        <v>-0.19545454545454533</v>
      </c>
      <c r="J15" s="225">
        <f t="shared" si="6"/>
        <v>-7.226890756302516E-3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22.09090909090909</v>
      </c>
      <c r="E16" s="78">
        <f t="shared" si="1"/>
        <v>20</v>
      </c>
      <c r="F16" s="78">
        <f t="shared" si="2"/>
        <v>25</v>
      </c>
      <c r="G16" s="78">
        <f t="shared" si="3"/>
        <v>22.666666666666668</v>
      </c>
      <c r="H16" s="193" t="str">
        <f t="shared" si="4"/>
        <v>↓</v>
      </c>
      <c r="I16" s="194">
        <f t="shared" si="5"/>
        <v>-0.57575757575757791</v>
      </c>
      <c r="J16" s="225">
        <f t="shared" si="6"/>
        <v>-2.5401069518716672E-2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INDECAEA2071123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45238</v>
      </c>
      <c r="B24" s="245">
        <f>AC7</f>
        <v>45238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">
        <v>183</v>
      </c>
      <c r="Q26" s="249"/>
      <c r="R26" s="251"/>
      <c r="S26" s="107"/>
      <c r="T26" s="249" t="str">
        <f>+T5</f>
        <v>SAN VICENTE</v>
      </c>
      <c r="U26" s="249"/>
      <c r="V26" s="251"/>
      <c r="W26" s="199"/>
      <c r="X26" s="249" t="str">
        <f>+X5</f>
        <v>SAN MIGUEL</v>
      </c>
      <c r="Y26" s="249"/>
      <c r="Z26" s="24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08/nov</v>
      </c>
      <c r="E27" s="111" t="s">
        <v>0</v>
      </c>
      <c r="F27" s="111" t="s">
        <v>1</v>
      </c>
      <c r="G27" s="112" t="str">
        <f>CONCATENATE(AC26," ",TEXT(AD29,"dd/mmm"))</f>
        <v>Promedio 07/nov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45238</v>
      </c>
      <c r="AD28" s="22">
        <f>+AC28</f>
        <v>45238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45237</v>
      </c>
      <c r="AD29" s="22">
        <f>+AC29</f>
        <v>45237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↑</v>
      </c>
      <c r="I30" s="143">
        <f t="shared" si="24"/>
        <v>1.6666666666666607E-2</v>
      </c>
      <c r="J30" s="225">
        <f t="shared" si="25"/>
        <v>1.3513513513513466E-2</v>
      </c>
      <c r="K30" s="24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↑</v>
      </c>
      <c r="I32" s="143">
        <f t="shared" si="24"/>
        <v>1.6666666666666607E-2</v>
      </c>
      <c r="J32" s="225">
        <f t="shared" si="25"/>
        <v>1.4084507042253471E-2</v>
      </c>
      <c r="K32" s="24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INDECAEA2071123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5">
        <f>Y7</f>
        <v>45238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+GranosBasicos!L26</f>
        <v>AHUACHAPAN</v>
      </c>
      <c r="M5" s="249"/>
      <c r="N5" s="250"/>
      <c r="O5" s="107"/>
      <c r="P5" s="249" t="str">
        <f>+GranosBasicos!P26</f>
        <v>ZACATECOLUCA</v>
      </c>
      <c r="Q5" s="249"/>
      <c r="R5" s="251"/>
      <c r="S5" s="107"/>
      <c r="T5" s="249" t="str">
        <f>+GranosBasicos!T26</f>
        <v>LA UNION</v>
      </c>
      <c r="U5" s="249"/>
      <c r="V5" s="24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08/nov</v>
      </c>
      <c r="E6" s="111" t="s">
        <v>0</v>
      </c>
      <c r="F6" s="111" t="s">
        <v>1</v>
      </c>
      <c r="G6" s="112" t="str">
        <f>CONCATENATE(Y5," ",TEXT(Z8,"dd/mmm"))</f>
        <v>Promedio 07/nov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18.75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18.600000000000001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0.14999999999999858</v>
      </c>
      <c r="J7" s="198">
        <f t="shared" ref="J7:J13" si="6">IF(D7="n.d.","",IF(G7="n.d.","",(D7-G7)/G7))</f>
        <v>8.0645161290321815E-3</v>
      </c>
      <c r="K7" s="252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21.5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45238</v>
      </c>
      <c r="Z7" s="22">
        <f>+Y7</f>
        <v>45238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45237</v>
      </c>
      <c r="Z8" s="22">
        <f>+Y8</f>
        <v>45237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>
        <f t="shared" si="10"/>
        <v>16</v>
      </c>
      <c r="Q9" s="123">
        <f t="shared" si="11"/>
        <v>16</v>
      </c>
      <c r="R9" s="123">
        <f t="shared" si="12"/>
        <v>16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13.285714285714286</v>
      </c>
      <c r="E10" s="123">
        <f t="shared" si="1"/>
        <v>13</v>
      </c>
      <c r="F10" s="123">
        <f t="shared" si="2"/>
        <v>14</v>
      </c>
      <c r="G10" s="123">
        <f t="shared" si="3"/>
        <v>13.142857142857142</v>
      </c>
      <c r="H10" s="196" t="str">
        <f t="shared" si="4"/>
        <v>↑</v>
      </c>
      <c r="I10" s="197">
        <f t="shared" si="5"/>
        <v>0.14285714285714413</v>
      </c>
      <c r="J10" s="198">
        <f t="shared" si="6"/>
        <v>1.0869565217391401E-2</v>
      </c>
      <c r="K10" s="252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14.666666666666666</v>
      </c>
      <c r="U10" s="123">
        <f t="shared" si="14"/>
        <v>14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2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2"/>
      <c r="L14" s="123">
        <f t="shared" si="7"/>
        <v>8.5</v>
      </c>
      <c r="M14" s="123">
        <f t="shared" si="8"/>
        <v>8</v>
      </c>
      <c r="N14" s="123">
        <f t="shared" si="9"/>
        <v>9</v>
      </c>
      <c r="O14" s="124"/>
      <c r="P14" s="123">
        <f t="shared" si="10"/>
        <v>16</v>
      </c>
      <c r="Q14" s="123">
        <f t="shared" si="11"/>
        <v>16</v>
      </c>
      <c r="R14" s="123">
        <f t="shared" si="12"/>
        <v>16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>
        <f t="shared" si="10"/>
        <v>14</v>
      </c>
      <c r="Q15" s="124">
        <f t="shared" si="11"/>
        <v>14</v>
      </c>
      <c r="R15" s="124">
        <f t="shared" si="12"/>
        <v>14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15.714285714285714</v>
      </c>
      <c r="E16" s="123">
        <f t="shared" si="1"/>
        <v>10</v>
      </c>
      <c r="F16" s="123">
        <f t="shared" si="2"/>
        <v>17</v>
      </c>
      <c r="G16" s="123">
        <f t="shared" si="3"/>
        <v>16.625</v>
      </c>
      <c r="H16" s="196" t="str">
        <f t="shared" si="16"/>
        <v>↓</v>
      </c>
      <c r="I16" s="197">
        <f t="shared" si="17"/>
        <v>-0.91071428571428648</v>
      </c>
      <c r="J16" s="198">
        <f t="shared" si="18"/>
        <v>-5.477980665950595E-2</v>
      </c>
      <c r="K16" s="125"/>
      <c r="L16" s="125">
        <f t="shared" si="7"/>
        <v>23.5</v>
      </c>
      <c r="M16" s="125">
        <f t="shared" si="8"/>
        <v>23</v>
      </c>
      <c r="N16" s="125">
        <f t="shared" si="9"/>
        <v>24</v>
      </c>
      <c r="O16" s="124"/>
      <c r="P16" s="124">
        <f t="shared" si="10"/>
        <v>18</v>
      </c>
      <c r="Q16" s="124">
        <f t="shared" si="11"/>
        <v>17</v>
      </c>
      <c r="R16" s="124">
        <f t="shared" si="12"/>
        <v>19</v>
      </c>
      <c r="S16" s="124"/>
      <c r="T16" s="124">
        <f t="shared" si="13"/>
        <v>21.666666666666668</v>
      </c>
      <c r="U16" s="124">
        <f t="shared" si="14"/>
        <v>20</v>
      </c>
      <c r="V16" s="124">
        <f t="shared" si="15"/>
        <v>23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14.571428571428571</v>
      </c>
      <c r="E17" s="123">
        <f t="shared" si="1"/>
        <v>14</v>
      </c>
      <c r="F17" s="123">
        <f t="shared" si="2"/>
        <v>15</v>
      </c>
      <c r="G17" s="123">
        <f t="shared" si="3"/>
        <v>14.625</v>
      </c>
      <c r="H17" s="196" t="str">
        <f t="shared" si="16"/>
        <v>↓</v>
      </c>
      <c r="I17" s="197">
        <f t="shared" si="17"/>
        <v>-5.3571428571428825E-2</v>
      </c>
      <c r="J17" s="198">
        <f t="shared" si="18"/>
        <v>-3.6630036630036803E-3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33.285714285714285</v>
      </c>
      <c r="E18" s="123">
        <f t="shared" si="1"/>
        <v>32</v>
      </c>
      <c r="F18" s="123">
        <f t="shared" si="2"/>
        <v>36</v>
      </c>
      <c r="G18" s="123">
        <f t="shared" si="3"/>
        <v>33</v>
      </c>
      <c r="H18" s="196" t="str">
        <f t="shared" si="16"/>
        <v>↑</v>
      </c>
      <c r="I18" s="197">
        <f t="shared" si="17"/>
        <v>0.2857142857142847</v>
      </c>
      <c r="J18" s="198">
        <f t="shared" si="18"/>
        <v>8.6580086580086268E-3</v>
      </c>
      <c r="K18" s="125"/>
      <c r="L18" s="125">
        <f t="shared" si="7"/>
        <v>25.5</v>
      </c>
      <c r="M18" s="125">
        <f t="shared" si="8"/>
        <v>25</v>
      </c>
      <c r="N18" s="125">
        <f t="shared" si="9"/>
        <v>26</v>
      </c>
      <c r="O18" s="124"/>
      <c r="P18" s="124">
        <f t="shared" si="10"/>
        <v>34.5</v>
      </c>
      <c r="Q18" s="124">
        <f t="shared" si="11"/>
        <v>34</v>
      </c>
      <c r="R18" s="124">
        <f t="shared" si="12"/>
        <v>35</v>
      </c>
      <c r="S18" s="124"/>
      <c r="T18" s="124">
        <f t="shared" si="13"/>
        <v>34.666666666666664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30.5</v>
      </c>
      <c r="E19" s="123">
        <f t="shared" si="1"/>
        <v>24</v>
      </c>
      <c r="F19" s="123">
        <f t="shared" si="2"/>
        <v>33</v>
      </c>
      <c r="G19" s="123">
        <f t="shared" si="3"/>
        <v>33</v>
      </c>
      <c r="H19" s="196" t="str">
        <f t="shared" si="16"/>
        <v>↓</v>
      </c>
      <c r="I19" s="197">
        <f t="shared" si="17"/>
        <v>-2.5</v>
      </c>
      <c r="J19" s="198">
        <f t="shared" si="18"/>
        <v>-7.575757575757576E-2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28</v>
      </c>
      <c r="Q19" s="124">
        <f t="shared" si="11"/>
        <v>28</v>
      </c>
      <c r="R19" s="124">
        <f t="shared" si="12"/>
        <v>28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40.833333333333336</v>
      </c>
      <c r="E20" s="123">
        <f t="shared" si="1"/>
        <v>20</v>
      </c>
      <c r="F20" s="123">
        <f t="shared" si="2"/>
        <v>45</v>
      </c>
      <c r="G20" s="123">
        <f t="shared" si="3"/>
        <v>45</v>
      </c>
      <c r="H20" s="196" t="str">
        <f t="shared" si="16"/>
        <v>↓</v>
      </c>
      <c r="I20" s="197">
        <f t="shared" si="17"/>
        <v>-4.1666666666666643</v>
      </c>
      <c r="J20" s="198">
        <f t="shared" si="18"/>
        <v>-9.2592592592592546E-2</v>
      </c>
      <c r="K20" s="125"/>
      <c r="L20" s="125">
        <f t="shared" si="7"/>
        <v>40</v>
      </c>
      <c r="M20" s="125">
        <f t="shared" si="8"/>
        <v>35</v>
      </c>
      <c r="N20" s="125">
        <f t="shared" si="9"/>
        <v>45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40</v>
      </c>
      <c r="U20" s="124">
        <f t="shared" si="14"/>
        <v>40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30.333333333333332</v>
      </c>
      <c r="E21" s="123">
        <f t="shared" si="1"/>
        <v>26</v>
      </c>
      <c r="F21" s="123">
        <f t="shared" si="2"/>
        <v>33</v>
      </c>
      <c r="G21" s="123">
        <f t="shared" si="3"/>
        <v>35</v>
      </c>
      <c r="H21" s="196" t="str">
        <f t="shared" si="16"/>
        <v>↓</v>
      </c>
      <c r="I21" s="197">
        <f t="shared" si="17"/>
        <v>-4.6666666666666679</v>
      </c>
      <c r="J21" s="198">
        <f t="shared" si="18"/>
        <v>-0.13333333333333336</v>
      </c>
      <c r="K21" s="125"/>
      <c r="L21" s="125">
        <f t="shared" si="7"/>
        <v>34</v>
      </c>
      <c r="M21" s="125">
        <f t="shared" si="8"/>
        <v>34</v>
      </c>
      <c r="N21" s="125">
        <f t="shared" si="9"/>
        <v>34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38</v>
      </c>
      <c r="U21" s="124">
        <f t="shared" si="14"/>
        <v>38</v>
      </c>
      <c r="V21" s="124">
        <f t="shared" si="15"/>
        <v>38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15.333333333333334</v>
      </c>
      <c r="E22" s="123">
        <f t="shared" si="1"/>
        <v>15</v>
      </c>
      <c r="F22" s="123">
        <f t="shared" si="2"/>
        <v>16</v>
      </c>
      <c r="G22" s="123">
        <f t="shared" si="3"/>
        <v>15.571428571428571</v>
      </c>
      <c r="H22" s="196" t="str">
        <f t="shared" si="16"/>
        <v>↓</v>
      </c>
      <c r="I22" s="197">
        <f t="shared" si="17"/>
        <v>-0.23809523809523725</v>
      </c>
      <c r="J22" s="198">
        <f t="shared" si="18"/>
        <v>-1.5290519877675787E-2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15.333333333333334</v>
      </c>
      <c r="Q22" s="124">
        <f t="shared" si="11"/>
        <v>13</v>
      </c>
      <c r="R22" s="124">
        <f t="shared" si="12"/>
        <v>18</v>
      </c>
      <c r="S22" s="124"/>
      <c r="T22" s="124">
        <f t="shared" si="13"/>
        <v>14.666666666666666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</v>
      </c>
      <c r="E23" s="123">
        <f t="shared" si="1"/>
        <v>13</v>
      </c>
      <c r="F23" s="123">
        <f t="shared" si="2"/>
        <v>13</v>
      </c>
      <c r="G23" s="123">
        <f t="shared" si="3"/>
        <v>13.333333333333334</v>
      </c>
      <c r="H23" s="196" t="str">
        <f t="shared" si="16"/>
        <v>↓</v>
      </c>
      <c r="I23" s="197">
        <f t="shared" si="17"/>
        <v>-0.33333333333333393</v>
      </c>
      <c r="J23" s="198">
        <f t="shared" si="18"/>
        <v>-2.5000000000000043E-2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15</v>
      </c>
      <c r="Q23" s="124">
        <f t="shared" si="11"/>
        <v>12</v>
      </c>
      <c r="R23" s="124">
        <f t="shared" si="12"/>
        <v>18</v>
      </c>
      <c r="S23" s="124"/>
      <c r="T23" s="124">
        <f t="shared" si="13"/>
        <v>13.666666666666666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17</v>
      </c>
      <c r="E27" s="123">
        <f t="shared" si="1"/>
        <v>15</v>
      </c>
      <c r="F27" s="123">
        <f t="shared" si="2"/>
        <v>18</v>
      </c>
      <c r="G27" s="123">
        <f t="shared" si="3"/>
        <v>20</v>
      </c>
      <c r="H27" s="196" t="str">
        <f t="shared" si="16"/>
        <v>↓</v>
      </c>
      <c r="I27" s="197">
        <f t="shared" si="17"/>
        <v>-3</v>
      </c>
      <c r="J27" s="198">
        <f t="shared" si="18"/>
        <v>-0.15</v>
      </c>
      <c r="K27" s="125"/>
      <c r="L27" s="125">
        <f t="shared" si="7"/>
        <v>11.5</v>
      </c>
      <c r="M27" s="125">
        <f t="shared" si="8"/>
        <v>11</v>
      </c>
      <c r="N27" s="125">
        <f t="shared" si="9"/>
        <v>12</v>
      </c>
      <c r="O27" s="124"/>
      <c r="P27" s="124">
        <f t="shared" si="10"/>
        <v>17</v>
      </c>
      <c r="Q27" s="124">
        <f t="shared" si="11"/>
        <v>15</v>
      </c>
      <c r="R27" s="124">
        <f t="shared" si="12"/>
        <v>20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14.333333333333334</v>
      </c>
      <c r="E28" s="123">
        <f t="shared" si="1"/>
        <v>13</v>
      </c>
      <c r="F28" s="123">
        <f t="shared" si="2"/>
        <v>15</v>
      </c>
      <c r="G28" s="123">
        <f t="shared" si="3"/>
        <v>18</v>
      </c>
      <c r="H28" s="196" t="str">
        <f t="shared" si="16"/>
        <v>↓</v>
      </c>
      <c r="I28" s="197">
        <f t="shared" si="17"/>
        <v>-3.6666666666666661</v>
      </c>
      <c r="J28" s="198">
        <f t="shared" si="18"/>
        <v>-0.20370370370370366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>
        <f t="shared" si="10"/>
        <v>12</v>
      </c>
      <c r="Q29" s="124">
        <f t="shared" si="11"/>
        <v>12</v>
      </c>
      <c r="R29" s="124">
        <f t="shared" si="12"/>
        <v>12</v>
      </c>
      <c r="S29" s="124"/>
      <c r="T29" s="124">
        <f t="shared" si="13"/>
        <v>23.666666666666668</v>
      </c>
      <c r="U29" s="124">
        <f t="shared" si="14"/>
        <v>22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9.3333333333333339</v>
      </c>
      <c r="E30" s="123">
        <f t="shared" si="1"/>
        <v>9</v>
      </c>
      <c r="F30" s="123">
        <f t="shared" si="2"/>
        <v>10</v>
      </c>
      <c r="G30" s="123">
        <f t="shared" si="3"/>
        <v>9</v>
      </c>
      <c r="H30" s="196" t="str">
        <f t="shared" si="16"/>
        <v>↑</v>
      </c>
      <c r="I30" s="197">
        <f t="shared" si="17"/>
        <v>0.33333333333333393</v>
      </c>
      <c r="J30" s="198">
        <f t="shared" si="18"/>
        <v>3.7037037037037104E-2</v>
      </c>
      <c r="K30" s="125"/>
      <c r="L30" s="125">
        <f t="shared" si="7"/>
        <v>10.5</v>
      </c>
      <c r="M30" s="125">
        <f t="shared" si="8"/>
        <v>10</v>
      </c>
      <c r="N30" s="125">
        <f t="shared" si="9"/>
        <v>11</v>
      </c>
      <c r="O30" s="124"/>
      <c r="P30" s="124">
        <f t="shared" si="10"/>
        <v>10</v>
      </c>
      <c r="Q30" s="124">
        <f t="shared" si="11"/>
        <v>9</v>
      </c>
      <c r="R30" s="124">
        <f t="shared" si="12"/>
        <v>11</v>
      </c>
      <c r="S30" s="124"/>
      <c r="T30" s="124">
        <f t="shared" si="13"/>
        <v>13.333333333333334</v>
      </c>
      <c r="U30" s="124">
        <f t="shared" si="14"/>
        <v>13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>
        <f t="shared" si="10"/>
        <v>50</v>
      </c>
      <c r="Q32" s="124">
        <f t="shared" si="11"/>
        <v>50</v>
      </c>
      <c r="R32" s="124">
        <f t="shared" si="12"/>
        <v>50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160</v>
      </c>
      <c r="Q34" s="124">
        <f t="shared" si="11"/>
        <v>160</v>
      </c>
      <c r="R34" s="124">
        <f t="shared" si="12"/>
        <v>160</v>
      </c>
      <c r="S34" s="124"/>
      <c r="T34" s="124">
        <f t="shared" si="13"/>
        <v>162.5</v>
      </c>
      <c r="U34" s="124">
        <f t="shared" si="14"/>
        <v>150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34.666666666666664</v>
      </c>
      <c r="E35" s="123">
        <f t="shared" si="1"/>
        <v>34</v>
      </c>
      <c r="F35" s="123">
        <f t="shared" si="2"/>
        <v>35</v>
      </c>
      <c r="G35" s="123">
        <f t="shared" si="3"/>
        <v>34.5</v>
      </c>
      <c r="H35" s="196" t="str">
        <f t="shared" si="16"/>
        <v>↑</v>
      </c>
      <c r="I35" s="197">
        <f t="shared" si="17"/>
        <v>0.1666666666666643</v>
      </c>
      <c r="J35" s="198">
        <f t="shared" si="18"/>
        <v>4.8309178743960665E-3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47</v>
      </c>
      <c r="E36" s="123">
        <f t="shared" si="1"/>
        <v>47</v>
      </c>
      <c r="F36" s="123">
        <f t="shared" si="2"/>
        <v>47</v>
      </c>
      <c r="G36" s="123">
        <f t="shared" si="3"/>
        <v>42.25</v>
      </c>
      <c r="H36" s="196" t="str">
        <f t="shared" si="16"/>
        <v>↑</v>
      </c>
      <c r="I36" s="197">
        <f t="shared" si="17"/>
        <v>4.75</v>
      </c>
      <c r="J36" s="198">
        <f t="shared" si="18"/>
        <v>0.11242603550295859</v>
      </c>
      <c r="K36" s="125"/>
      <c r="L36" s="125">
        <f t="shared" si="7"/>
        <v>42.5</v>
      </c>
      <c r="M36" s="125">
        <f t="shared" si="8"/>
        <v>42</v>
      </c>
      <c r="N36" s="125">
        <f t="shared" si="9"/>
        <v>43</v>
      </c>
      <c r="O36" s="124"/>
      <c r="P36" s="124">
        <f t="shared" si="10"/>
        <v>45</v>
      </c>
      <c r="Q36" s="124">
        <f t="shared" si="11"/>
        <v>44</v>
      </c>
      <c r="R36" s="124">
        <f t="shared" si="12"/>
        <v>46</v>
      </c>
      <c r="S36" s="124"/>
      <c r="T36" s="124">
        <f t="shared" si="13"/>
        <v>41</v>
      </c>
      <c r="U36" s="124">
        <f t="shared" si="14"/>
        <v>40</v>
      </c>
      <c r="V36" s="124">
        <f t="shared" si="15"/>
        <v>42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45</v>
      </c>
      <c r="E37" s="123">
        <f t="shared" si="1"/>
        <v>45</v>
      </c>
      <c r="F37" s="123">
        <f t="shared" si="2"/>
        <v>45</v>
      </c>
      <c r="G37" s="123">
        <f t="shared" si="3"/>
        <v>40</v>
      </c>
      <c r="H37" s="196" t="str">
        <f t="shared" si="16"/>
        <v>↑</v>
      </c>
      <c r="I37" s="197">
        <f t="shared" si="17"/>
        <v>5</v>
      </c>
      <c r="J37" s="198">
        <f t="shared" si="18"/>
        <v>0.125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40</v>
      </c>
      <c r="H38" s="196" t="str">
        <f t="shared" si="16"/>
        <v>↓</v>
      </c>
      <c r="I38" s="197">
        <f t="shared" si="17"/>
        <v>-10</v>
      </c>
      <c r="J38" s="198">
        <f t="shared" si="18"/>
        <v>-0.25</v>
      </c>
      <c r="K38" s="125"/>
      <c r="L38" s="125">
        <f t="shared" si="7"/>
        <v>27</v>
      </c>
      <c r="M38" s="125">
        <f t="shared" si="8"/>
        <v>26</v>
      </c>
      <c r="N38" s="125">
        <f t="shared" si="9"/>
        <v>28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26</v>
      </c>
      <c r="U38" s="124">
        <f t="shared" si="14"/>
        <v>22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38</v>
      </c>
      <c r="H39" s="196" t="str">
        <f t="shared" si="16"/>
        <v>↓</v>
      </c>
      <c r="I39" s="197">
        <f t="shared" si="17"/>
        <v>-10</v>
      </c>
      <c r="J39" s="198">
        <f t="shared" si="18"/>
        <v>-0.26315789473684209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25</v>
      </c>
      <c r="M40" s="125">
        <f t="shared" si="24"/>
        <v>25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15.5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10.833333333333334</v>
      </c>
      <c r="H42" s="196" t="str">
        <f t="shared" si="16"/>
        <v>↓</v>
      </c>
      <c r="I42" s="197">
        <f t="shared" si="17"/>
        <v>-0.83333333333333393</v>
      </c>
      <c r="J42" s="198">
        <f t="shared" si="18"/>
        <v>-7.6923076923076969E-2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8</v>
      </c>
      <c r="R42" s="124">
        <f t="shared" si="28"/>
        <v>10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13.333333333333334</v>
      </c>
      <c r="E45" s="123">
        <f t="shared" si="20"/>
        <v>12</v>
      </c>
      <c r="F45" s="123">
        <f t="shared" si="21"/>
        <v>14</v>
      </c>
      <c r="G45" s="123">
        <f t="shared" si="22"/>
        <v>13.75</v>
      </c>
      <c r="H45" s="196" t="str">
        <f t="shared" si="16"/>
        <v>↓</v>
      </c>
      <c r="I45" s="197">
        <f t="shared" si="17"/>
        <v>-0.41666666666666607</v>
      </c>
      <c r="J45" s="198">
        <f t="shared" si="18"/>
        <v>-3.0303030303030259E-2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14.333333333333334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13.333333333333334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10</v>
      </c>
      <c r="F47" s="123">
        <f t="shared" si="21"/>
        <v>12</v>
      </c>
      <c r="G47" s="123">
        <f t="shared" si="22"/>
        <v>11.75</v>
      </c>
      <c r="H47" s="196" t="str">
        <f t="shared" si="16"/>
        <v>↓</v>
      </c>
      <c r="I47" s="197">
        <f t="shared" si="17"/>
        <v>-0.75</v>
      </c>
      <c r="J47" s="198">
        <f t="shared" si="18"/>
        <v>-6.3829787234042548E-2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12</v>
      </c>
      <c r="Q47" s="124">
        <f t="shared" si="27"/>
        <v>12</v>
      </c>
      <c r="R47" s="124">
        <f t="shared" si="28"/>
        <v>12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362.5</v>
      </c>
      <c r="U48" s="124">
        <f t="shared" si="30"/>
        <v>350</v>
      </c>
      <c r="V48" s="124">
        <f t="shared" si="31"/>
        <v>375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180</v>
      </c>
      <c r="R49" s="124">
        <f t="shared" si="28"/>
        <v>220</v>
      </c>
      <c r="S49" s="124"/>
      <c r="T49" s="124">
        <f t="shared" si="29"/>
        <v>265</v>
      </c>
      <c r="U49" s="124">
        <f t="shared" si="30"/>
        <v>250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21.90909090909091</v>
      </c>
      <c r="E50" s="123">
        <f t="shared" si="20"/>
        <v>20</v>
      </c>
      <c r="F50" s="123">
        <f t="shared" si="21"/>
        <v>25</v>
      </c>
      <c r="G50" s="123">
        <f t="shared" si="22"/>
        <v>24.25</v>
      </c>
      <c r="H50" s="196" t="str">
        <f t="shared" si="16"/>
        <v>↓</v>
      </c>
      <c r="I50" s="197">
        <f t="shared" si="17"/>
        <v>-2.3409090909090899</v>
      </c>
      <c r="J50" s="198">
        <f t="shared" si="18"/>
        <v>-9.6532333645735671E-2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32</v>
      </c>
      <c r="Q50" s="124">
        <f t="shared" si="27"/>
        <v>32</v>
      </c>
      <c r="R50" s="124">
        <f t="shared" si="28"/>
        <v>32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23.75</v>
      </c>
      <c r="E52" s="123">
        <f t="shared" si="20"/>
        <v>22</v>
      </c>
      <c r="F52" s="123">
        <f t="shared" si="21"/>
        <v>27</v>
      </c>
      <c r="G52" s="123">
        <f t="shared" si="22"/>
        <v>26.25</v>
      </c>
      <c r="H52" s="196" t="str">
        <f t="shared" si="16"/>
        <v>↓</v>
      </c>
      <c r="I52" s="197">
        <f t="shared" si="17"/>
        <v>-2.5</v>
      </c>
      <c r="J52" s="198">
        <f t="shared" si="18"/>
        <v>-9.5238095238095233E-2</v>
      </c>
      <c r="K52" s="125"/>
      <c r="L52" s="125">
        <f t="shared" si="23"/>
        <v>35.5</v>
      </c>
      <c r="M52" s="125">
        <f t="shared" si="24"/>
        <v>35</v>
      </c>
      <c r="N52" s="125">
        <f t="shared" si="25"/>
        <v>36</v>
      </c>
      <c r="O52" s="124"/>
      <c r="P52" s="124">
        <f t="shared" si="26"/>
        <v>33</v>
      </c>
      <c r="Q52" s="124">
        <f t="shared" si="27"/>
        <v>33</v>
      </c>
      <c r="R52" s="124">
        <f t="shared" si="28"/>
        <v>33</v>
      </c>
      <c r="S52" s="124"/>
      <c r="T52" s="124">
        <f t="shared" si="29"/>
        <v>32</v>
      </c>
      <c r="U52" s="124">
        <f t="shared" si="30"/>
        <v>31</v>
      </c>
      <c r="V52" s="124">
        <f t="shared" si="31"/>
        <v>33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39</v>
      </c>
      <c r="M53" s="125">
        <f t="shared" si="24"/>
        <v>38</v>
      </c>
      <c r="N53" s="125">
        <f t="shared" si="25"/>
        <v>40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42.666666666666664</v>
      </c>
      <c r="U53" s="124">
        <f t="shared" si="30"/>
        <v>42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30</v>
      </c>
      <c r="E54" s="123">
        <f t="shared" si="20"/>
        <v>30</v>
      </c>
      <c r="F54" s="123">
        <f t="shared" si="21"/>
        <v>30</v>
      </c>
      <c r="G54" s="123">
        <f t="shared" si="22"/>
        <v>29.166666666666668</v>
      </c>
      <c r="H54" s="196" t="str">
        <f t="shared" si="16"/>
        <v>↑</v>
      </c>
      <c r="I54" s="197">
        <f t="shared" si="17"/>
        <v>0.83333333333333215</v>
      </c>
      <c r="J54" s="198">
        <f t="shared" si="18"/>
        <v>2.8571428571428529E-2</v>
      </c>
      <c r="K54" s="126"/>
      <c r="L54" s="126">
        <f t="shared" si="23"/>
        <v>31</v>
      </c>
      <c r="M54" s="126">
        <f t="shared" si="24"/>
        <v>30</v>
      </c>
      <c r="N54" s="126">
        <f t="shared" si="25"/>
        <v>32</v>
      </c>
      <c r="O54" s="124"/>
      <c r="P54" s="124">
        <f t="shared" si="26"/>
        <v>33</v>
      </c>
      <c r="Q54" s="124">
        <f t="shared" si="27"/>
        <v>33</v>
      </c>
      <c r="R54" s="124">
        <f t="shared" si="28"/>
        <v>33</v>
      </c>
      <c r="S54" s="124"/>
      <c r="T54" s="124">
        <f t="shared" si="29"/>
        <v>32.666666666666664</v>
      </c>
      <c r="U54" s="124">
        <f t="shared" si="30"/>
        <v>32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10.666666666666666</v>
      </c>
      <c r="E55" s="123">
        <f t="shared" si="20"/>
        <v>10</v>
      </c>
      <c r="F55" s="123">
        <f t="shared" si="21"/>
        <v>11</v>
      </c>
      <c r="G55" s="123">
        <f t="shared" si="22"/>
        <v>10.833333333333334</v>
      </c>
      <c r="H55" s="196" t="str">
        <f t="shared" si="16"/>
        <v>↓</v>
      </c>
      <c r="I55" s="197">
        <f t="shared" si="17"/>
        <v>-0.16666666666666785</v>
      </c>
      <c r="J55" s="198">
        <f t="shared" si="18"/>
        <v>-1.5384615384615493E-2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17.333333333333332</v>
      </c>
      <c r="U55" s="124">
        <f t="shared" si="30"/>
        <v>16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INDECAEA2071123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5">
        <f>Y7</f>
        <v>45238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+Hortalizas!L5</f>
        <v>AHUACHAPAN</v>
      </c>
      <c r="M5" s="249"/>
      <c r="N5" s="250"/>
      <c r="O5" s="107"/>
      <c r="P5" s="249" t="str">
        <f>+Hortalizas!P5</f>
        <v>ZACATECOLUCA</v>
      </c>
      <c r="Q5" s="249"/>
      <c r="R5" s="251"/>
      <c r="S5" s="107"/>
      <c r="T5" s="249" t="str">
        <f>+Hortalizas!T5</f>
        <v>LA UNION</v>
      </c>
      <c r="U5" s="249"/>
      <c r="V5" s="24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08/nov</v>
      </c>
      <c r="E6" s="111" t="s">
        <v>0</v>
      </c>
      <c r="F6" s="111" t="s">
        <v>1</v>
      </c>
      <c r="G6" s="112" t="str">
        <f>CONCATENATE(Y5," ",TEXT(Z8,"dd/mmm"))</f>
        <v>Promedio 07/nov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45238</v>
      </c>
      <c r="Z7" s="22">
        <f>+Y7</f>
        <v>45238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45237</v>
      </c>
      <c r="Z8" s="22">
        <f>+Y8</f>
        <v>45237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23.2</v>
      </c>
      <c r="E9" s="134">
        <f t="shared" si="1"/>
        <v>22</v>
      </c>
      <c r="F9" s="134">
        <f t="shared" si="2"/>
        <v>24</v>
      </c>
      <c r="G9" s="134">
        <f t="shared" si="3"/>
        <v>24.4</v>
      </c>
      <c r="H9" s="196" t="str">
        <f t="shared" si="16"/>
        <v>↓</v>
      </c>
      <c r="I9" s="197">
        <f t="shared" si="17"/>
        <v>-1.1999999999999993</v>
      </c>
      <c r="J9" s="198">
        <f t="shared" si="18"/>
        <v>-4.918032786885243E-2</v>
      </c>
      <c r="K9" s="25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10</v>
      </c>
      <c r="Q9" s="134">
        <f t="shared" si="11"/>
        <v>10</v>
      </c>
      <c r="R9" s="134">
        <f t="shared" si="12"/>
        <v>10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19.600000000000001</v>
      </c>
      <c r="E10" s="134">
        <f t="shared" si="1"/>
        <v>18</v>
      </c>
      <c r="F10" s="134">
        <f t="shared" si="2"/>
        <v>20</v>
      </c>
      <c r="G10" s="134">
        <f t="shared" si="3"/>
        <v>20.399999999999999</v>
      </c>
      <c r="H10" s="196" t="str">
        <f t="shared" si="16"/>
        <v>↓</v>
      </c>
      <c r="I10" s="197">
        <f t="shared" si="17"/>
        <v>-0.79999999999999716</v>
      </c>
      <c r="J10" s="198">
        <f t="shared" si="18"/>
        <v>-3.9215686274509665E-2</v>
      </c>
      <c r="K10" s="253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24</v>
      </c>
      <c r="Q10" s="134">
        <f t="shared" si="11"/>
        <v>23</v>
      </c>
      <c r="R10" s="134">
        <f t="shared" si="12"/>
        <v>25</v>
      </c>
      <c r="S10" s="135"/>
      <c r="T10" s="134">
        <f t="shared" si="13"/>
        <v>24.5</v>
      </c>
      <c r="U10" s="134">
        <f t="shared" si="14"/>
        <v>24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11</v>
      </c>
      <c r="R11" s="134">
        <f t="shared" si="12"/>
        <v>11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8.75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3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78.333333333333329</v>
      </c>
      <c r="E14" s="134">
        <f t="shared" si="1"/>
        <v>75</v>
      </c>
      <c r="F14" s="134">
        <f t="shared" si="2"/>
        <v>80</v>
      </c>
      <c r="G14" s="134">
        <f t="shared" si="3"/>
        <v>80</v>
      </c>
      <c r="H14" s="196" t="str">
        <f t="shared" si="16"/>
        <v>↓</v>
      </c>
      <c r="I14" s="197">
        <f t="shared" si="17"/>
        <v>-1.6666666666666714</v>
      </c>
      <c r="J14" s="198">
        <f t="shared" si="18"/>
        <v>-2.0833333333333391E-2</v>
      </c>
      <c r="K14" s="25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11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5.9</v>
      </c>
      <c r="Q16" s="138">
        <f t="shared" si="11"/>
        <v>5</v>
      </c>
      <c r="R16" s="138">
        <f t="shared" si="12"/>
        <v>6.5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3.5</v>
      </c>
      <c r="Q18" s="138">
        <f t="shared" si="11"/>
        <v>3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5.5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7.75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34</v>
      </c>
      <c r="U25" s="138">
        <f t="shared" si="14"/>
        <v>32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14.25</v>
      </c>
      <c r="U27" s="138">
        <f t="shared" si="14"/>
        <v>13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19.666666666666668</v>
      </c>
      <c r="U31" s="138">
        <f t="shared" si="14"/>
        <v>19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13.666666666666666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-1.2195121951219469E-2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206.66666666666666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0.25</v>
      </c>
      <c r="J36" s="198">
        <f t="shared" si="18"/>
        <v>9.2592592592592587E-3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29.5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27.666666666666668</v>
      </c>
      <c r="U36" s="138">
        <f t="shared" si="14"/>
        <v>27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25</v>
      </c>
      <c r="U37" s="138">
        <f t="shared" si="14"/>
        <v>25</v>
      </c>
      <c r="V37" s="138">
        <f t="shared" si="15"/>
        <v>25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148.33333333333334</v>
      </c>
      <c r="H39" s="196" t="str">
        <f t="shared" si="16"/>
        <v>↑</v>
      </c>
      <c r="I39" s="197">
        <f t="shared" si="17"/>
        <v>11.666666666666657</v>
      </c>
      <c r="J39" s="198">
        <f t="shared" si="18"/>
        <v>7.8651685393258355E-2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186.25</v>
      </c>
      <c r="U39" s="138">
        <f t="shared" si="14"/>
        <v>180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25.666666666666668</v>
      </c>
      <c r="H40" s="196" t="str">
        <f t="shared" si="16"/>
        <v>↓</v>
      </c>
      <c r="I40" s="197">
        <f t="shared" si="17"/>
        <v>-0.3333333333333357</v>
      </c>
      <c r="J40" s="198">
        <f t="shared" si="18"/>
        <v>-1.2987012987013078E-2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INDECAEA2071123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5">
        <f>Y7</f>
        <v>45238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49" t="str">
        <f>+GranosBasicos!L26</f>
        <v>AHUACHAPAN</v>
      </c>
      <c r="M5" s="249"/>
      <c r="N5" s="250"/>
      <c r="O5" s="107"/>
      <c r="P5" s="249" t="str">
        <f>+Hortalizas!P5</f>
        <v>ZACATECOLUCA</v>
      </c>
      <c r="Q5" s="249"/>
      <c r="R5" s="251"/>
      <c r="S5" s="107"/>
      <c r="T5" s="249" t="str">
        <f>+GranosBasicos!T26</f>
        <v>LA UNION</v>
      </c>
      <c r="U5" s="249"/>
      <c r="V5" s="24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78"/>
      <c r="H7" s="78"/>
      <c r="I7" s="78"/>
      <c r="J7" s="78"/>
      <c r="K7" s="25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165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165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45238</v>
      </c>
      <c r="Z7" s="22">
        <f>+Y7</f>
        <v>45238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48.8</v>
      </c>
      <c r="M8" s="78">
        <f t="shared" si="4"/>
        <v>48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49.25</v>
      </c>
      <c r="U8" s="78">
        <f t="shared" si="10"/>
        <v>49</v>
      </c>
      <c r="V8" s="78">
        <f t="shared" si="11"/>
        <v>49.5</v>
      </c>
      <c r="X8" s="6" t="s">
        <v>178</v>
      </c>
      <c r="Y8" s="22">
        <f>+VLOOKUP(9999,sansalvador,3,FALSE)</f>
        <v>45237</v>
      </c>
      <c r="Z8" s="22">
        <f>+Y8</f>
        <v>45237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7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7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7"/>
      <c r="L11" s="78">
        <f t="shared" si="3"/>
        <v>27.25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25.5</v>
      </c>
      <c r="U12" s="78">
        <f t="shared" si="10"/>
        <v>25.5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7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24.5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75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10.8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INDECAEA2071123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5">
        <f>Y29</f>
        <v>45238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49" t="str">
        <f>+L5</f>
        <v>AHUACHAPAN</v>
      </c>
      <c r="M27" s="249"/>
      <c r="N27" s="250"/>
      <c r="O27" s="107"/>
      <c r="P27" s="249" t="str">
        <f>+P5</f>
        <v>ZACATECOLUCA</v>
      </c>
      <c r="Q27" s="249"/>
      <c r="R27" s="251"/>
      <c r="S27" s="107"/>
      <c r="T27" s="249" t="str">
        <f>+T5</f>
        <v>LA UNION</v>
      </c>
      <c r="U27" s="249"/>
      <c r="V27" s="24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1.6625000000000001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1.5999999999999999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45238</v>
      </c>
      <c r="Z29" s="22">
        <f>+Y29</f>
        <v>45238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0.58000000000000007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45237</v>
      </c>
      <c r="Z30" s="22">
        <f>+Y30</f>
        <v>45237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4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1.2999999999999998</v>
      </c>
      <c r="U31" s="143">
        <f t="shared" si="22"/>
        <v>1.1000000000000001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4"/>
      <c r="L32" s="143">
        <f t="shared" si="15"/>
        <v>2.1</v>
      </c>
      <c r="M32" s="143">
        <f t="shared" si="16"/>
        <v>2</v>
      </c>
      <c r="N32" s="184">
        <f t="shared" si="17"/>
        <v>2.2000000000000002</v>
      </c>
      <c r="O32" s="182"/>
      <c r="P32" s="143">
        <f t="shared" si="18"/>
        <v>2.15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2.2250000000000001</v>
      </c>
      <c r="U32" s="143">
        <f t="shared" si="22"/>
        <v>2.1</v>
      </c>
      <c r="V32" s="143">
        <f t="shared" si="23"/>
        <v>2.35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</v>
      </c>
      <c r="R37" s="143">
        <f t="shared" si="20"/>
        <v>1.35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0.98000000000000009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0.19000000000000003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INDECAEA2071123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45238</v>
      </c>
      <c r="B3" s="245">
        <f>U7</f>
        <v>45238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+GranosBasicos!L26</f>
        <v>AHUACHAPAN</v>
      </c>
      <c r="I5" s="249"/>
      <c r="J5" s="251"/>
      <c r="K5" s="107"/>
      <c r="L5" s="249" t="str">
        <f>+GranosBasicos!P26</f>
        <v>ZACATECOLUCA</v>
      </c>
      <c r="M5" s="249"/>
      <c r="N5" s="251"/>
      <c r="O5" s="107"/>
      <c r="P5" s="249" t="str">
        <f>+GranosBasicos!T26</f>
        <v>LA UNION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45238</v>
      </c>
      <c r="V7" s="22">
        <f>+U7</f>
        <v>45238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45237</v>
      </c>
      <c r="V8" s="22">
        <f>+U8</f>
        <v>45237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5.75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1.3333333333333333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1.4249999999999998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5.2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5.4833333333333334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5.7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4.7875000000000005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4.916666666666667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5.25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2.9166666666666665</v>
      </c>
      <c r="M28" s="180">
        <f>IF(ISERROR(VLOOKUP(CONCATENATE(A28,$L$5),sansalvador,6,FALSE)),"n.d.",VLOOKUP(CONCATENATE(A28,$L$5),sansalvador,6,FALSE))</f>
        <v>2.75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3.7299999999999995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3.5</v>
      </c>
      <c r="Q29" s="180">
        <f>IF(ISERROR(VLOOKUP(CONCATENATE(A29,$P$5),sansalvador,6,FALSE)),"n.d.",VLOOKUP(CONCATENATE(A29,$P$5),sansalvador,6,FALSE))</f>
        <v>3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4.9000000000000004</v>
      </c>
      <c r="Q30" s="180">
        <f>IF(ISERROR(VLOOKUP(CONCATENATE(A30,$P$5),sansalvador,6,FALSE)),"n.d.",VLOOKUP(CONCATENATE(A30,$P$5),sansalvador,6,FALSE))</f>
        <v>4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2.375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2023-11-08T21:46:31Z</cp:lastPrinted>
  <dcterms:created xsi:type="dcterms:W3CDTF">2009-02-18T19:20:20Z</dcterms:created>
  <dcterms:modified xsi:type="dcterms:W3CDTF">2023-11-08T21:46:39Z</dcterms:modified>
</cp:coreProperties>
</file>