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dro viscarra\DEPARTAMENTO DE PRECIOS 2023 PEDRO\RESTROPECTIVA DE PRECIOS AGROPECUARIOS OCT 2023\"/>
    </mc:Choice>
  </mc:AlternateContent>
  <bookViews>
    <workbookView xWindow="-120" yWindow="360" windowWidth="17490" windowHeight="10530"/>
  </bookViews>
  <sheets>
    <sheet name="Hoja1" sheetId="1" r:id="rId1"/>
    <sheet name="Hoja2" sheetId="2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1" i="1" l="1"/>
  <c r="N103" i="1" l="1"/>
  <c r="N177" i="1" l="1"/>
  <c r="N165" i="1"/>
  <c r="N153" i="1"/>
  <c r="N141" i="1"/>
  <c r="N116" i="1"/>
  <c r="N129" i="1"/>
  <c r="N189" i="1"/>
  <c r="N80" i="1"/>
  <c r="N68" i="1"/>
  <c r="N56" i="1"/>
  <c r="N44" i="1"/>
  <c r="N32" i="1"/>
  <c r="N20" i="1"/>
  <c r="N90" i="1" l="1"/>
  <c r="N188" i="1" l="1"/>
  <c r="N176" i="1"/>
  <c r="N164" i="1"/>
  <c r="N152" i="1"/>
  <c r="N140" i="1"/>
  <c r="N128" i="1"/>
  <c r="N115" i="1"/>
  <c r="N102" i="1"/>
  <c r="N79" i="1"/>
  <c r="N67" i="1"/>
  <c r="N55" i="1"/>
  <c r="N43" i="1"/>
  <c r="N31" i="1"/>
  <c r="N19" i="1"/>
  <c r="N89" i="1" l="1"/>
  <c r="N187" i="1" l="1"/>
  <c r="N175" i="1"/>
  <c r="N163" i="1"/>
  <c r="N151" i="1"/>
  <c r="N139" i="1"/>
  <c r="N127" i="1"/>
  <c r="N114" i="1"/>
  <c r="N101" i="1"/>
  <c r="N78" i="1"/>
  <c r="N66" i="1"/>
  <c r="N54" i="1"/>
  <c r="N42" i="1"/>
  <c r="N30" i="1"/>
  <c r="N18" i="1"/>
  <c r="N88" i="1" l="1"/>
  <c r="N86" i="1" l="1"/>
  <c r="N87" i="1"/>
  <c r="N186" i="1" l="1"/>
  <c r="N174" i="1"/>
  <c r="N162" i="1"/>
  <c r="N150" i="1"/>
  <c r="N138" i="1"/>
  <c r="N126" i="1"/>
  <c r="N113" i="1"/>
  <c r="N100" i="1"/>
  <c r="N77" i="1"/>
  <c r="N65" i="1"/>
  <c r="N53" i="1"/>
  <c r="N41" i="1"/>
  <c r="N29" i="1"/>
  <c r="N17" i="1"/>
  <c r="N184" i="1" l="1"/>
  <c r="N172" i="1"/>
  <c r="N160" i="1"/>
  <c r="N148" i="1"/>
  <c r="N136" i="1"/>
  <c r="N124" i="1"/>
  <c r="N111" i="1"/>
  <c r="N98" i="1"/>
  <c r="N75" i="1"/>
  <c r="N63" i="1"/>
  <c r="N51" i="1"/>
  <c r="N39" i="1"/>
  <c r="N27" i="1"/>
  <c r="N15" i="1"/>
  <c r="N16" i="1" l="1"/>
  <c r="N28" i="1"/>
  <c r="N40" i="1"/>
  <c r="N52" i="1"/>
  <c r="N64" i="1"/>
  <c r="N76" i="1"/>
  <c r="N99" i="1"/>
  <c r="N112" i="1"/>
  <c r="N125" i="1"/>
  <c r="N137" i="1"/>
  <c r="N149" i="1"/>
  <c r="N161" i="1"/>
  <c r="N173" i="1"/>
  <c r="N185" i="1"/>
  <c r="N95" i="1" l="1"/>
  <c r="N96" i="1"/>
  <c r="N97" i="1"/>
  <c r="N72" i="1"/>
  <c r="N73" i="1"/>
  <c r="N74" i="1"/>
  <c r="N84" i="1"/>
  <c r="N85" i="1"/>
  <c r="N83" i="1"/>
  <c r="N183" i="1" l="1"/>
  <c r="N182" i="1"/>
  <c r="N181" i="1"/>
  <c r="N171" i="1"/>
  <c r="N170" i="1"/>
  <c r="N169" i="1"/>
  <c r="N159" i="1"/>
  <c r="N158" i="1"/>
  <c r="N157" i="1"/>
  <c r="N147" i="1"/>
  <c r="N146" i="1"/>
  <c r="N145" i="1"/>
  <c r="N135" i="1"/>
  <c r="N134" i="1"/>
  <c r="N133" i="1"/>
  <c r="N108" i="1"/>
  <c r="N109" i="1"/>
  <c r="N36" i="1" l="1"/>
  <c r="N37" i="1"/>
  <c r="N48" i="1"/>
  <c r="N49" i="1"/>
  <c r="N123" i="1" l="1"/>
  <c r="N122" i="1"/>
  <c r="N121" i="1"/>
  <c r="N110" i="1"/>
  <c r="N62" i="1"/>
  <c r="N61" i="1"/>
  <c r="N60" i="1"/>
  <c r="N50" i="1"/>
  <c r="N38" i="1"/>
  <c r="N26" i="1" l="1"/>
  <c r="N25" i="1"/>
  <c r="N24" i="1"/>
  <c r="N14" i="1"/>
  <c r="N13" i="1"/>
  <c r="N12" i="1"/>
</calcChain>
</file>

<file path=xl/sharedStrings.xml><?xml version="1.0" encoding="utf-8"?>
<sst xmlns="http://schemas.openxmlformats.org/spreadsheetml/2006/main" count="248" uniqueCount="37">
  <si>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</si>
  <si>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</si>
  <si>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</si>
  <si>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</si>
  <si>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</si>
  <si>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</si>
  <si>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</si>
  <si>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</si>
  <si>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</si>
  <si>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</si>
  <si>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</si>
  <si>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</si>
  <si>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</si>
  <si>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</si>
  <si>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BOCA COLORADA, PESCADO ENTERO MEDIANO</t>
  </si>
  <si>
    <t>CAMARÓN DE AGUA DULCE</t>
  </si>
  <si>
    <t>CAMARÓN GRANDE</t>
  </si>
  <si>
    <t>CAMARONCILLO SECO SALADO</t>
  </si>
  <si>
    <t>COLA DE CAMARÓN</t>
  </si>
  <si>
    <t>DIRECCIÓN GENERAL DE ECONOMIA AGROPECUARIA</t>
  </si>
  <si>
    <t>DIVISIÓN DE ESTADISTICAS AGROPECUARIAS</t>
  </si>
  <si>
    <t>DEPARTAMENTO DE INFORMACIÓN DE PRECIOS</t>
  </si>
  <si>
    <t>MACARELA FRESCA ENTERA</t>
  </si>
  <si>
    <t>BAGRE PESCADO ENTERO FRESCO</t>
  </si>
  <si>
    <t>DÓLARES / LIBRA</t>
  </si>
  <si>
    <t>CAMARÓN MEDIANO</t>
  </si>
  <si>
    <t xml:space="preserve">MACARELA SECA ENTERA </t>
  </si>
  <si>
    <t>CORVINA FRESCA ENTERA</t>
  </si>
  <si>
    <t>RETROSPECTIVA DE PRECIOS PROMEDIO A NIVEL NACIONAL DE PRODUCTOS PESQUEROS</t>
  </si>
  <si>
    <t>Fuente: DGEA-MAG</t>
  </si>
  <si>
    <t>*</t>
  </si>
  <si>
    <t>LONJA O FILETE DE DORADO</t>
  </si>
  <si>
    <t>LONJA  DE BOCA COLORADA O PARGO</t>
  </si>
  <si>
    <t>LONJA O FILETE DE TIBURÓN</t>
  </si>
  <si>
    <t>ROBALO FRESCO ENTERO</t>
  </si>
  <si>
    <t>TILAPIA  FRESCA ENTERA GRANDE</t>
  </si>
  <si>
    <t>ENERO - DICIEMBRE 2015 - 2023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</si>
</sst>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;[Red]#,##0.00"/>
    <numFmt numFmtId="166" formatCode="0;[Red]0"/>
  </numFmts>
  <fonts count="2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4"/>
      <color theme="8" tint="-0.249977111117893"/>
      <name val="Arial"/>
      <family val="2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6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1" fillId="0" borderId="0" xfId="1"/>
    <xf numFmtId="0" fontId="7" fillId="0" borderId="0" xfId="0" applyFont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0" fillId="0" borderId="0" xfId="0" applyFont="1"/>
    <xf numFmtId="0" fontId="16" fillId="0" borderId="1" xfId="0" applyFont="1" applyBorder="1"/>
    <xf numFmtId="0" fontId="0" fillId="0" borderId="0" xfId="0" applyNumberFormat="1"/>
    <xf numFmtId="0" fontId="5" fillId="0" borderId="0" xfId="0" applyFont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2" fontId="17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2" fontId="18" fillId="0" borderId="0" xfId="0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7" fillId="0" borderId="0" xfId="0" applyNumberFormat="1" applyFont="1" applyFill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15" fillId="0" borderId="0" xfId="0" applyNumberFormat="1" applyFont="1" applyAlignment="1">
      <alignment horizontal="center"/>
    </xf>
    <xf numFmtId="165" fontId="18" fillId="0" borderId="0" xfId="0" applyNumberFormat="1" applyFont="1" applyAlignment="1">
      <alignment horizontal="center"/>
    </xf>
    <xf numFmtId="165" fontId="18" fillId="0" borderId="0" xfId="0" applyNumberFormat="1" applyFont="1" applyFill="1" applyBorder="1" applyAlignment="1">
      <alignment horizontal="center"/>
    </xf>
    <xf numFmtId="166" fontId="8" fillId="0" borderId="0" xfId="0" applyNumberFormat="1" applyFont="1" applyFill="1" applyBorder="1" applyAlignment="1">
      <alignment horizontal="center"/>
    </xf>
    <xf numFmtId="166" fontId="17" fillId="0" borderId="0" xfId="0" applyNumberFormat="1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165" fontId="8" fillId="0" borderId="0" xfId="2" applyNumberFormat="1" applyFont="1" applyFill="1" applyBorder="1" applyAlignment="1">
      <alignment horizontal="center"/>
    </xf>
    <xf numFmtId="165" fontId="8" fillId="0" borderId="0" xfId="2" applyNumberFormat="1" applyFont="1" applyAlignment="1">
      <alignment horizontal="center"/>
    </xf>
    <xf numFmtId="165" fontId="17" fillId="0" borderId="0" xfId="2" applyNumberFormat="1" applyFont="1" applyAlignment="1">
      <alignment horizontal="center"/>
    </xf>
    <xf numFmtId="165" fontId="17" fillId="0" borderId="0" xfId="2" applyNumberFormat="1" applyFont="1" applyFill="1" applyBorder="1" applyAlignment="1">
      <alignment horizontal="center"/>
    </xf>
    <xf numFmtId="165" fontId="15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5" fontId="19" fillId="0" borderId="0" xfId="0" applyNumberFormat="1" applyFont="1" applyAlignment="1">
      <alignment horizontal="center"/>
    </xf>
    <xf numFmtId="165" fontId="19" fillId="0" borderId="0" xfId="0" applyNumberFormat="1" applyFont="1" applyFill="1" applyBorder="1" applyAlignment="1">
      <alignment horizontal="center"/>
    </xf>
    <xf numFmtId="0" fontId="16" fillId="0" borderId="0" xfId="0" applyFont="1" applyBorder="1"/>
    <xf numFmtId="165" fontId="19" fillId="0" borderId="0" xfId="2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2" fillId="0" borderId="0" xfId="0" applyNumberFormat="1" applyFont="1" applyFill="1" applyBorder="1" applyAlignment="1">
      <alignment horizontal="center"/>
    </xf>
    <xf numFmtId="165" fontId="22" fillId="0" borderId="0" xfId="2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center"/>
    </xf>
    <xf numFmtId="165" fontId="25" fillId="0" borderId="0" xfId="0" applyNumberFormat="1" applyFont="1" applyFill="1" applyBorder="1" applyAlignment="1">
      <alignment horizontal="center"/>
    </xf>
    <xf numFmtId="2" fontId="26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5" fillId="0" borderId="0" xfId="2" applyNumberFormat="1" applyFont="1" applyAlignment="1">
      <alignment horizontal="center"/>
    </xf>
    <xf numFmtId="2" fontId="25" fillId="0" borderId="0" xfId="0" applyNumberFormat="1" applyFont="1" applyAlignment="1">
      <alignment horizontal="center"/>
    </xf>
    <xf numFmtId="0" fontId="28" fillId="0" borderId="0" xfId="0" applyFont="1" applyFill="1" applyBorder="1" applyAlignment="1">
      <alignment horizontal="center"/>
    </xf>
    <xf numFmtId="165" fontId="28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3">
    <cellStyle name="Encabezado 4" xfId="1" builtinId="19"/>
    <cellStyle name="Millares" xfId="2" builtinId="3"/>
    <cellStyle name="Normal" xfId="0" builtinId="0"/>
  </cellStyles>
  <dxfs count="243"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center" vertical="bottom" textRotation="0" wrapText="0" indent="0" justifyLastLine="0" shrinkToFit="0" readingOrder="0"/>
    </dxf>
    <dxf>
      <numFmt numFmtId="2" formatCode="0.0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6" formatCode="0;[Red]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5" formatCode="#,##0.00;[Red]#,##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1021774</xdr:colOff>
      <xdr:row>0</xdr:row>
      <xdr:rowOff>0</xdr:rowOff>
    </xdr:from>
    <xdr:to>
      <xdr:col>13</xdr:col>
      <xdr:colOff>1081521</xdr:colOff>
      <xdr:row>3</xdr:row>
      <xdr:rowOff>200025</xdr:rowOff>
    </xdr:to>
    <xdr:pic>
      <xdr:nvPicPr>
        <xdr:cNvPr id="3" name="2 Imagen" descr="LOGOBLANCOble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4849" y="0"/>
          <a:ext cx="227907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1:N20" headerRowDxfId="242" dataDxfId="241" totalsRowDxfId="240">
  <autoFilter ref="A11:N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39"/>
    <tableColumn id="2" name="ENERO" dataDxfId="238"/>
    <tableColumn id="3" name="FEBRERO" dataDxfId="237"/>
    <tableColumn id="4" name="MARZO" dataDxfId="236"/>
    <tableColumn id="5" name="ABRIL" dataDxfId="235"/>
    <tableColumn id="6" name="MAYO" dataDxfId="234"/>
    <tableColumn id="7" name="JUNIO" dataDxfId="233"/>
    <tableColumn id="8" name="JULIO" dataDxfId="232"/>
    <tableColumn id="9" name="AGOSTO" dataDxfId="231"/>
    <tableColumn id="10" name="SEPTIEMBRE" dataDxfId="230"/>
    <tableColumn id="11" name="OCTUBRE" dataDxfId="229"/>
    <tableColumn id="12" name="NOVIEMBRE" dataDxfId="228"/>
    <tableColumn id="13" name="DICIEMBRE" dataDxfId="227"/>
    <tableColumn id="14" name="PROMEDIO" totalsRowFunction="sum" dataDxfId="226" totalsRowDxfId="225">
      <calculatedColumnFormula>AVERAGE(B12:M12)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120:N129" totalsRowShown="0" headerRowDxfId="95" dataDxfId="94">
  <autoFilter ref="A120:N1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AVERAGE(B121:M121)</calculatedColumnFormula>
    </tableColumn>
  </tableColumns>
  <tableStyleInfo name="TableStyleMedium2" showFirstColumn="1" showLastColumn="1" showRowStripes="1" showColumnStripes="0"/>
</table>
</file>

<file path=xl/tables/table11.xml><?xml version="1.0" encoding="utf-8"?>
<table xmlns="http://schemas.openxmlformats.org/spreadsheetml/2006/main" id="6" name="Tabla137" displayName="Tabla137" ref="A132:N141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AVERAGE(B133:M133)</calculatedColumnFormula>
    </tableColumn>
  </tableColumns>
  <tableStyleInfo name="TableStyleMedium2" showFirstColumn="1" showLastColumn="1" showRowStripes="1" showColumnStripes="0"/>
</table>
</file>

<file path=xl/tables/table12.xml><?xml version="1.0" encoding="utf-8"?>
<table xmlns="http://schemas.openxmlformats.org/spreadsheetml/2006/main" id="10" name="Tabla1311" displayName="Tabla1311" ref="A144:N153" totalsRowShown="0" headerRowDxfId="63" dataDxfId="62"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AVERAGE(B145:M145)</calculatedColumnFormula>
    </tableColumn>
  </tableColumns>
  <tableStyleInfo name="TableStyleMedium2" showFirstColumn="1" showLastColumn="1" showRowStripes="1" showColumnStripes="0"/>
</table>
</file>

<file path=xl/tables/table13.xml><?xml version="1.0" encoding="utf-8"?>
<table xmlns="http://schemas.openxmlformats.org/spreadsheetml/2006/main" id="15" name="Tabla1316" displayName="Tabla1316" ref="A156:N165" totalsRowShown="0" headerRowDxfId="47" dataDxfId="46"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AVERAGE(B157:M157)</calculatedColumnFormula>
    </tableColumn>
  </tableColumns>
  <tableStyleInfo name="TableStyleMedium2" showFirstColumn="1" showLastColumn="1" showRowStripes="1" showColumnStripes="0"/>
</table>
</file>

<file path=xl/tables/table14.xml><?xml version="1.0" encoding="utf-8"?>
<table xmlns="http://schemas.openxmlformats.org/spreadsheetml/2006/main" id="17" name="Tabla1318" displayName="Tabla1318" ref="A168:N177" totalsRowShown="0" headerRowDxfId="31" dataDxfId="30"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AVERAGE(B169:M169)</calculatedColumnFormula>
    </tableColumn>
  </tableColumns>
  <tableStyleInfo name="TableStyleMedium2" showFirstColumn="1" showLastColumn="1" showRowStripes="1" showColumnStripes="0"/>
</table>
</file>

<file path=xl/tables/table15.xml><?xml version="1.0" encoding="utf-8"?>
<table xmlns="http://schemas.openxmlformats.org/spreadsheetml/2006/main" id="18" name="Tabla131819" displayName="Tabla131819" ref="A180:N189" totalsRowShown="0" headerRowDxfId="15" dataDxfId="14"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AVERAGE(B181:M181)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23:N32" totalsRowShown="0" headerRowDxfId="224" dataDxfId="223">
  <autoFilter ref="A23:N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22"/>
    <tableColumn id="2" name="ENERO" dataDxfId="221"/>
    <tableColumn id="3" name="FEBRERO" dataDxfId="220"/>
    <tableColumn id="4" name="MARZO" dataDxfId="219"/>
    <tableColumn id="5" name="ABRIL" dataDxfId="218"/>
    <tableColumn id="6" name="MAYO" dataDxfId="217"/>
    <tableColumn id="7" name="JUNIO" dataDxfId="216"/>
    <tableColumn id="8" name="JULIO" dataDxfId="215"/>
    <tableColumn id="9" name="AGOSTO" dataDxfId="214"/>
    <tableColumn id="10" name="SEPTIEMBRE" dataDxfId="213"/>
    <tableColumn id="11" name="OCTUBRE" dataDxfId="212"/>
    <tableColumn id="12" name="NOVIEMBRE" dataDxfId="211"/>
    <tableColumn id="13" name="DICIEMBRE" dataDxfId="210"/>
    <tableColumn id="14" name="PROMEDIO" dataDxfId="209">
      <calculatedColumnFormula>AVERAGE(B24:M24)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35:N44" headerRowDxfId="208" dataDxfId="207" totalsRowDxfId="206">
  <autoFilter ref="A35:N4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205"/>
    <tableColumn id="2" name="ENERO" dataDxfId="204"/>
    <tableColumn id="3" name="FEBRERO" dataDxfId="203"/>
    <tableColumn id="4" name="MARZO" dataDxfId="202"/>
    <tableColumn id="5" name="ABRIL" dataDxfId="201"/>
    <tableColumn id="6" name="MAYO" dataDxfId="200"/>
    <tableColumn id="7" name="JUNIO" dataDxfId="199"/>
    <tableColumn id="8" name="JULIO" dataDxfId="198"/>
    <tableColumn id="9" name="AGOSTO" dataDxfId="197"/>
    <tableColumn id="10" name="SEPTIEMBRE" dataDxfId="196"/>
    <tableColumn id="11" name="OCTUBRE" dataDxfId="195"/>
    <tableColumn id="12" name="NOVIEMBRE" dataDxfId="194"/>
    <tableColumn id="13" name="DICIEMBRE" dataDxfId="193"/>
    <tableColumn id="14" name="PROMEDIO" totalsRowFunction="count" dataDxfId="192">
      <calculatedColumnFormula>AVERAGE(B36:M36)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47:N57" totalsRowShown="0" headerRowDxfId="191" dataDxfId="190">
  <autoFilter ref="A47:N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89"/>
    <tableColumn id="2" name="ENERO" dataDxfId="188"/>
    <tableColumn id="3" name="FEBRERO" dataDxfId="187"/>
    <tableColumn id="4" name="MARZO" dataDxfId="186"/>
    <tableColumn id="5" name="ABRIL" dataDxfId="185"/>
    <tableColumn id="6" name="MAYO" dataDxfId="184"/>
    <tableColumn id="7" name="JUNIO" dataDxfId="183"/>
    <tableColumn id="8" name="JULIO" dataDxfId="182"/>
    <tableColumn id="9" name="AGOSTO" dataDxfId="181"/>
    <tableColumn id="10" name="SEPTIEMBRE" dataDxfId="180"/>
    <tableColumn id="11" name="OCTUBRE" dataDxfId="179"/>
    <tableColumn id="12" name="NOVIEMBRE" dataDxfId="178"/>
    <tableColumn id="13" name="DICIEMBRE" dataDxfId="177"/>
    <tableColumn id="14" name="PROMEDIO" dataDxfId="176">
      <calculatedColumnFormula>AVERAGE(B48:M48)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59:N68" totalsRowShown="0" headerRowDxfId="175" dataDxfId="174">
  <autoFilter ref="A59:N6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73"/>
    <tableColumn id="2" name="ENERO" dataDxfId="172"/>
    <tableColumn id="3" name="FEBRERO" dataDxfId="171"/>
    <tableColumn id="4" name="MARZO" dataDxfId="170"/>
    <tableColumn id="5" name="ABRIL" dataDxfId="169"/>
    <tableColumn id="6" name="MAYO" dataDxfId="168"/>
    <tableColumn id="7" name="JUNIO" dataDxfId="167"/>
    <tableColumn id="8" name="JULIO" dataDxfId="166"/>
    <tableColumn id="9" name="AGOSTO" dataDxfId="165"/>
    <tableColumn id="10" name="SEPTIEMBRE" dataDxfId="164"/>
    <tableColumn id="11" name="OCTUBRE" dataDxfId="163"/>
    <tableColumn id="12" name="NOVIEMBRE" dataDxfId="162"/>
    <tableColumn id="13" name="DICIEMBRE" dataDxfId="161"/>
    <tableColumn id="14" name="PROMEDIO" dataDxfId="160">
      <calculatedColumnFormula>AVERAGE(B60:M60)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71:N80" totalsRowShown="0" headerRowDxfId="159" dataDxfId="158">
  <tableColumns count="14">
    <tableColumn id="1" name="AÑO" dataDxfId="157"/>
    <tableColumn id="2" name="ENERO" dataDxfId="156"/>
    <tableColumn id="3" name="FEBRERO" dataDxfId="155"/>
    <tableColumn id="4" name="MARZO" dataDxfId="154"/>
    <tableColumn id="5" name="ABRIL" dataDxfId="153"/>
    <tableColumn id="6" name="MAYO" dataDxfId="152"/>
    <tableColumn id="7" name="JUNIO" dataDxfId="151"/>
    <tableColumn id="8" name="JULIO" dataDxfId="150"/>
    <tableColumn id="9" name="AGOSTO" dataDxfId="149"/>
    <tableColumn id="10" name="SEPTIEMBRE" dataDxfId="148"/>
    <tableColumn id="11" name="OCTUBRE" dataDxfId="147"/>
    <tableColumn id="12" name="NOVIEMBRE" dataDxfId="146"/>
    <tableColumn id="13" name="DICIEMBRE" dataDxfId="145"/>
    <tableColumn id="14" name="PROMEDIO" dataDxfId="144">
      <calculatedColumnFormula>+AVERAGE(Tabla8[[#This Row],[ENERO]:[DICIEMBRE]])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82:N91" totalsRowShown="0" headerRowDxfId="143" dataDxfId="142">
  <autoFilter ref="A82:N9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1"/>
    <tableColumn id="2" name="ENERO" dataDxfId="140"/>
    <tableColumn id="3" name="FEBRERO" dataDxfId="139"/>
    <tableColumn id="4" name="MARZO" dataDxfId="138"/>
    <tableColumn id="5" name="ABRIL" dataDxfId="137"/>
    <tableColumn id="6" name="MAYO" dataDxfId="136"/>
    <tableColumn id="7" name="JUNIO" dataDxfId="135"/>
    <tableColumn id="8" name="JULIO" dataDxfId="134"/>
    <tableColumn id="9" name="AGOSTO" dataDxfId="133"/>
    <tableColumn id="10" name="SEPTIEMBRE" dataDxfId="132"/>
    <tableColumn id="11" name="OCTUBRE" dataDxfId="131"/>
    <tableColumn id="12" name="NOVIEMBRE" dataDxfId="130"/>
    <tableColumn id="13" name="DICIEMBRE" dataDxfId="129"/>
    <tableColumn id="14" name="PROMEDIO" dataDxfId="128"/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94:N103" totalsRowShown="0" headerRowDxfId="127" dataDxfId="126">
  <autoFilter ref="A94:N10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dataDxfId="112">
      <calculatedColumnFormula>+AVERAGE(Tabla11[[#This Row],[ENERO]:[DICIEMBRE]])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107:N116" totalsRowShown="0" headerRowDxfId="111" dataDxfId="110">
  <autoFilter ref="A107:N1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AVERAGE(B108:M108)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1"/>
  <sheetViews>
    <sheetView tabSelected="1" workbookViewId="0">
      <selection activeCell="K189" sqref="K189"/>
    </sheetView>
  </sheetViews>
  <sheetFormatPr baseColWidth="10" defaultColWidth="11.42578125" defaultRowHeight="15" x14ac:dyDescent="0.25"/>
  <cols>
    <col min="3" max="3" width="14.5703125" customWidth="1"/>
    <col min="9" max="9" width="12.85546875" customWidth="1"/>
    <col min="10" max="10" width="18.28515625" customWidth="1"/>
    <col min="11" max="11" width="14.7109375" customWidth="1"/>
    <col min="12" max="12" width="17.140625" customWidth="1"/>
    <col min="13" max="13" width="16.140625" customWidth="1"/>
    <col min="14" max="14" width="18.140625" customWidth="1"/>
    <col min="16" max="16" width="9.7109375" customWidth="1"/>
  </cols>
  <sheetData>
    <row r="1" spans="1:18" ht="18.75" customHeight="1" x14ac:dyDescent="0.25">
      <c r="A1" s="6"/>
      <c r="B1" s="10"/>
    </row>
    <row r="2" spans="1:18" ht="18" x14ac:dyDescent="0.25">
      <c r="A2" s="1"/>
      <c r="B2" s="1"/>
      <c r="C2" s="63" t="s">
        <v>19</v>
      </c>
      <c r="D2" s="63"/>
      <c r="E2" s="63"/>
      <c r="F2" s="63"/>
      <c r="G2" s="63"/>
      <c r="H2" s="63"/>
      <c r="I2" s="63"/>
      <c r="J2" s="63"/>
      <c r="K2" s="63"/>
      <c r="L2" s="63"/>
      <c r="M2" s="1"/>
      <c r="N2" s="1"/>
      <c r="O2" s="1"/>
      <c r="P2" s="1"/>
      <c r="Q2" s="1"/>
    </row>
    <row r="3" spans="1:18" ht="18" x14ac:dyDescent="0.25">
      <c r="A3" s="2"/>
      <c r="B3" s="2"/>
      <c r="C3" s="64" t="s">
        <v>20</v>
      </c>
      <c r="D3" s="64"/>
      <c r="E3" s="64"/>
      <c r="F3" s="64"/>
      <c r="G3" s="64"/>
      <c r="H3" s="64"/>
      <c r="I3" s="64"/>
      <c r="J3" s="64"/>
      <c r="K3" s="64"/>
      <c r="L3" s="64"/>
      <c r="M3" s="2"/>
      <c r="N3" s="2"/>
      <c r="O3" s="2"/>
      <c r="P3" s="2"/>
      <c r="Q3" s="2"/>
    </row>
    <row r="4" spans="1:18" ht="18" x14ac:dyDescent="0.25">
      <c r="A4" s="1"/>
      <c r="B4" s="1"/>
      <c r="C4" s="63" t="s">
        <v>21</v>
      </c>
      <c r="D4" s="63"/>
      <c r="E4" s="63"/>
      <c r="F4" s="63"/>
      <c r="G4" s="63"/>
      <c r="H4" s="63"/>
      <c r="I4" s="63"/>
      <c r="J4" s="63"/>
      <c r="K4" s="63"/>
      <c r="L4" s="63"/>
      <c r="M4" s="1"/>
      <c r="N4" s="1"/>
      <c r="O4" s="1"/>
      <c r="P4" s="1"/>
      <c r="Q4" s="1"/>
    </row>
    <row r="5" spans="1:18" ht="12.75" customHeight="1" x14ac:dyDescent="0.25">
      <c r="A5" s="1"/>
      <c r="B5" s="1"/>
      <c r="C5" s="48"/>
      <c r="D5" s="48"/>
      <c r="E5" s="48"/>
      <c r="F5" s="48"/>
      <c r="G5" s="48"/>
      <c r="H5" s="48"/>
      <c r="I5" s="48"/>
      <c r="J5" s="48"/>
      <c r="K5" s="48"/>
      <c r="L5" s="48"/>
      <c r="M5" s="1"/>
      <c r="N5" s="1"/>
      <c r="O5" s="1"/>
      <c r="P5" s="1"/>
      <c r="Q5" s="1"/>
    </row>
    <row r="6" spans="1:18" ht="18" x14ac:dyDescent="0.25">
      <c r="A6" s="4"/>
      <c r="B6" s="4"/>
      <c r="C6" s="63" t="s">
        <v>28</v>
      </c>
      <c r="D6" s="63"/>
      <c r="E6" s="63"/>
      <c r="F6" s="63"/>
      <c r="G6" s="63"/>
      <c r="H6" s="63"/>
      <c r="I6" s="63"/>
      <c r="J6" s="63"/>
      <c r="K6" s="63"/>
      <c r="L6" s="63"/>
      <c r="M6" s="4"/>
      <c r="N6" s="4"/>
    </row>
    <row r="7" spans="1:18" ht="18" x14ac:dyDescent="0.25">
      <c r="A7" s="1"/>
      <c r="B7" s="1"/>
      <c r="C7" s="63" t="s">
        <v>36</v>
      </c>
      <c r="D7" s="63"/>
      <c r="E7" s="63"/>
      <c r="F7" s="63"/>
      <c r="G7" s="63"/>
      <c r="H7" s="63"/>
      <c r="I7" s="63"/>
      <c r="J7" s="63"/>
      <c r="K7" s="63"/>
      <c r="L7" s="63"/>
      <c r="M7" s="1"/>
      <c r="N7" s="1"/>
      <c r="O7" s="1"/>
      <c r="P7" s="1"/>
      <c r="Q7" s="1"/>
      <c r="R7" s="1"/>
    </row>
    <row r="8" spans="1:18" ht="18" x14ac:dyDescent="0.25">
      <c r="A8" s="1"/>
      <c r="B8" s="1"/>
      <c r="C8" s="63" t="s">
        <v>24</v>
      </c>
      <c r="D8" s="63"/>
      <c r="E8" s="63"/>
      <c r="F8" s="63"/>
      <c r="G8" s="63"/>
      <c r="H8" s="63"/>
      <c r="I8" s="63"/>
      <c r="J8" s="63"/>
      <c r="K8" s="63"/>
      <c r="L8" s="63"/>
      <c r="M8" s="1"/>
      <c r="N8" s="1"/>
      <c r="O8" s="1"/>
      <c r="P8" s="1"/>
      <c r="Q8" s="1"/>
      <c r="R8" s="1"/>
    </row>
    <row r="9" spans="1:18" ht="18" x14ac:dyDescent="0.25">
      <c r="A9" s="1"/>
      <c r="B9" s="1"/>
      <c r="C9" s="15"/>
      <c r="D9" s="15"/>
      <c r="E9" s="15"/>
      <c r="F9" s="15"/>
      <c r="G9" s="15"/>
      <c r="H9" s="15"/>
      <c r="I9" s="15"/>
      <c r="J9" s="15"/>
      <c r="K9" s="15"/>
      <c r="L9" s="15"/>
      <c r="M9" s="1"/>
      <c r="N9" s="1"/>
      <c r="O9" s="1"/>
      <c r="P9" s="1"/>
      <c r="Q9" s="1"/>
      <c r="R9" s="1"/>
    </row>
    <row r="10" spans="1:18" ht="20.25" x14ac:dyDescent="0.3">
      <c r="A10" s="65" t="s">
        <v>23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3"/>
      <c r="P10" s="3"/>
      <c r="Q10" s="3"/>
      <c r="R10" s="3"/>
    </row>
    <row r="11" spans="1:18" s="7" customFormat="1" ht="18" x14ac:dyDescent="0.25">
      <c r="A11" s="8" t="s">
        <v>13</v>
      </c>
      <c r="B11" s="9" t="s">
        <v>0</v>
      </c>
      <c r="C11" s="9" t="s">
        <v>1</v>
      </c>
      <c r="D11" s="9" t="s">
        <v>2</v>
      </c>
      <c r="E11" s="9" t="s">
        <v>3</v>
      </c>
      <c r="F11" s="9" t="s">
        <v>4</v>
      </c>
      <c r="G11" s="9" t="s">
        <v>5</v>
      </c>
      <c r="H11" s="9" t="s">
        <v>6</v>
      </c>
      <c r="I11" s="9" t="s">
        <v>7</v>
      </c>
      <c r="J11" s="9" t="s">
        <v>8</v>
      </c>
      <c r="K11" s="9" t="s">
        <v>9</v>
      </c>
      <c r="L11" s="9" t="s">
        <v>10</v>
      </c>
      <c r="M11" s="9" t="s">
        <v>11</v>
      </c>
      <c r="N11" s="8" t="s">
        <v>12</v>
      </c>
    </row>
    <row r="12" spans="1:18" s="7" customFormat="1" ht="18" x14ac:dyDescent="0.25">
      <c r="A12" s="32">
        <v>2015</v>
      </c>
      <c r="B12" s="25">
        <v>1.38</v>
      </c>
      <c r="C12" s="25">
        <v>1.45</v>
      </c>
      <c r="D12" s="25">
        <v>1.43</v>
      </c>
      <c r="E12" s="25">
        <v>1.36</v>
      </c>
      <c r="F12" s="25">
        <v>1.25</v>
      </c>
      <c r="G12" s="25">
        <v>1.44</v>
      </c>
      <c r="H12" s="25">
        <v>1.34</v>
      </c>
      <c r="I12" s="25">
        <v>1.33</v>
      </c>
      <c r="J12" s="25">
        <v>1.29</v>
      </c>
      <c r="K12" s="25">
        <v>1.26</v>
      </c>
      <c r="L12" s="25">
        <v>1.33</v>
      </c>
      <c r="M12" s="25">
        <v>1.28</v>
      </c>
      <c r="N12" s="25">
        <f t="shared" ref="N12:N14" si="0">AVERAGE(B12:M12)</f>
        <v>1.345</v>
      </c>
    </row>
    <row r="13" spans="1:18" s="7" customFormat="1" ht="18" x14ac:dyDescent="0.25">
      <c r="A13" s="32">
        <v>2016</v>
      </c>
      <c r="B13" s="25">
        <v>1.36</v>
      </c>
      <c r="C13" s="25">
        <v>1.53</v>
      </c>
      <c r="D13" s="25">
        <v>1.58</v>
      </c>
      <c r="E13" s="25">
        <v>1.36</v>
      </c>
      <c r="F13" s="25">
        <v>1.24</v>
      </c>
      <c r="G13" s="25">
        <v>1.17</v>
      </c>
      <c r="H13" s="25">
        <v>1.1100000000000001</v>
      </c>
      <c r="I13" s="25">
        <v>1</v>
      </c>
      <c r="J13" s="25">
        <v>1.08</v>
      </c>
      <c r="K13" s="25">
        <v>1.29</v>
      </c>
      <c r="L13" s="25">
        <v>1.25</v>
      </c>
      <c r="M13" s="25">
        <v>1.43</v>
      </c>
      <c r="N13" s="25">
        <f t="shared" si="0"/>
        <v>1.2833333333333334</v>
      </c>
    </row>
    <row r="14" spans="1:18" s="7" customFormat="1" ht="18" x14ac:dyDescent="0.25">
      <c r="A14" s="32">
        <v>2017</v>
      </c>
      <c r="B14" s="19">
        <v>1.4568965517241379</v>
      </c>
      <c r="C14" s="26">
        <v>1.46875</v>
      </c>
      <c r="D14" s="19">
        <v>1.6048387096774193</v>
      </c>
      <c r="E14" s="19">
        <v>1.5652173913043479</v>
      </c>
      <c r="F14" s="19">
        <v>1.47</v>
      </c>
      <c r="G14" s="19">
        <v>1.2941176470588236</v>
      </c>
      <c r="H14" s="19">
        <v>1.28</v>
      </c>
      <c r="I14" s="19">
        <v>1.29</v>
      </c>
      <c r="J14" s="19">
        <v>1.3</v>
      </c>
      <c r="K14" s="19">
        <v>1.28</v>
      </c>
      <c r="L14" s="19">
        <v>1.18</v>
      </c>
      <c r="M14" s="19">
        <v>1.25</v>
      </c>
      <c r="N14" s="19">
        <f t="shared" si="0"/>
        <v>1.3699850249803938</v>
      </c>
    </row>
    <row r="15" spans="1:18" s="7" customFormat="1" ht="18" x14ac:dyDescent="0.25">
      <c r="A15" s="33">
        <v>2018</v>
      </c>
      <c r="B15" s="25">
        <v>1.43</v>
      </c>
      <c r="C15" s="25">
        <v>1.7161111111111111</v>
      </c>
      <c r="D15" s="25">
        <v>1.67</v>
      </c>
      <c r="E15" s="25">
        <v>1.3333333333333333</v>
      </c>
      <c r="F15" s="25">
        <v>1.4095744680851063</v>
      </c>
      <c r="G15" s="25">
        <v>1.4658139534883721</v>
      </c>
      <c r="H15" s="25">
        <v>1.4095744680851063</v>
      </c>
      <c r="I15" s="25">
        <v>1.2865853658536586</v>
      </c>
      <c r="J15" s="25">
        <v>1.3977272727272727</v>
      </c>
      <c r="K15" s="25">
        <v>1.4019607843137254</v>
      </c>
      <c r="L15" s="25">
        <v>1.3662790697674418</v>
      </c>
      <c r="M15" s="25">
        <v>1.35</v>
      </c>
      <c r="N15" s="28">
        <f t="shared" ref="N15:N20" si="1">AVERAGE(B15:M15)</f>
        <v>1.4364133188970942</v>
      </c>
    </row>
    <row r="16" spans="1:18" s="7" customFormat="1" ht="18" x14ac:dyDescent="0.25">
      <c r="A16" s="32">
        <v>2019</v>
      </c>
      <c r="B16" s="19">
        <v>1.6318681318681318</v>
      </c>
      <c r="C16" s="19">
        <v>1.6369863013698631</v>
      </c>
      <c r="D16" s="19">
        <v>1.7644927536231885</v>
      </c>
      <c r="E16" s="25">
        <v>1.8233870967741934</v>
      </c>
      <c r="F16" s="25">
        <v>1.6682191780821918</v>
      </c>
      <c r="G16" s="25">
        <v>1.6323611111111112</v>
      </c>
      <c r="H16" s="25">
        <v>1.6</v>
      </c>
      <c r="I16" s="25">
        <v>1.5978260869565217</v>
      </c>
      <c r="J16" s="25">
        <v>1.6242168674698796</v>
      </c>
      <c r="K16" s="25">
        <v>1.5747126436781609</v>
      </c>
      <c r="L16" s="25">
        <v>1.5868539325842699</v>
      </c>
      <c r="M16" s="25">
        <v>1.6187142857142858</v>
      </c>
      <c r="N16" s="29">
        <f t="shared" si="1"/>
        <v>1.6466365324359831</v>
      </c>
    </row>
    <row r="17" spans="1:18" s="7" customFormat="1" ht="18" x14ac:dyDescent="0.25">
      <c r="A17" s="32">
        <v>2020</v>
      </c>
      <c r="B17" s="30">
        <v>1.5841121495327102</v>
      </c>
      <c r="C17" s="30">
        <v>1.62</v>
      </c>
      <c r="D17" s="30">
        <v>1.69</v>
      </c>
      <c r="E17" s="31">
        <v>1.74</v>
      </c>
      <c r="F17" s="31">
        <v>1.71</v>
      </c>
      <c r="G17" s="31">
        <v>1.67</v>
      </c>
      <c r="H17" s="31">
        <v>2</v>
      </c>
      <c r="I17" s="31">
        <v>1.6923076923076923</v>
      </c>
      <c r="J17" s="31">
        <v>1.5572916666666667</v>
      </c>
      <c r="K17" s="31">
        <v>1.6265486725663718</v>
      </c>
      <c r="L17" s="31">
        <v>1.63</v>
      </c>
      <c r="M17" s="31">
        <v>1.6</v>
      </c>
      <c r="N17" s="30">
        <f t="shared" si="1"/>
        <v>1.6766883484227864</v>
      </c>
    </row>
    <row r="18" spans="1:18" s="7" customFormat="1" ht="18" x14ac:dyDescent="0.25">
      <c r="A18" s="32">
        <v>2021</v>
      </c>
      <c r="B18" s="41">
        <v>1.61</v>
      </c>
      <c r="C18" s="41">
        <v>1.6</v>
      </c>
      <c r="D18" s="41">
        <v>1.61</v>
      </c>
      <c r="E18" s="42">
        <v>1.7</v>
      </c>
      <c r="F18" s="42">
        <v>1.64</v>
      </c>
      <c r="G18" s="42">
        <v>1.61</v>
      </c>
      <c r="H18" s="42">
        <v>1.77</v>
      </c>
      <c r="I18" s="42">
        <v>1.64</v>
      </c>
      <c r="J18" s="42">
        <v>1.65</v>
      </c>
      <c r="K18" s="42">
        <v>1.71</v>
      </c>
      <c r="L18" s="42">
        <v>1.72</v>
      </c>
      <c r="M18" s="42">
        <v>1.69</v>
      </c>
      <c r="N18" s="41">
        <f t="shared" si="1"/>
        <v>1.6624999999999999</v>
      </c>
    </row>
    <row r="19" spans="1:18" s="7" customFormat="1" ht="18" x14ac:dyDescent="0.25">
      <c r="A19" s="32">
        <v>2022</v>
      </c>
      <c r="B19" s="49">
        <v>1.74</v>
      </c>
      <c r="C19" s="49">
        <v>1.82</v>
      </c>
      <c r="D19" s="49">
        <v>1.79</v>
      </c>
      <c r="E19" s="50">
        <v>1.85</v>
      </c>
      <c r="F19" s="50">
        <v>1.83</v>
      </c>
      <c r="G19" s="50">
        <v>1.86</v>
      </c>
      <c r="H19" s="50">
        <v>1.81</v>
      </c>
      <c r="I19" s="50">
        <v>1.88</v>
      </c>
      <c r="J19" s="50">
        <v>1.991673333</v>
      </c>
      <c r="K19" s="50">
        <v>1.9509615380000001</v>
      </c>
      <c r="L19" s="50">
        <v>1.9047101449999999</v>
      </c>
      <c r="M19" s="50">
        <v>1.8676470590000001</v>
      </c>
      <c r="N19" s="49">
        <f t="shared" si="1"/>
        <v>1.85791600625</v>
      </c>
    </row>
    <row r="20" spans="1:18" s="7" customFormat="1" ht="18" x14ac:dyDescent="0.25">
      <c r="A20" s="32">
        <v>2023</v>
      </c>
      <c r="B20" s="55">
        <v>1.864906832</v>
      </c>
      <c r="C20" s="55">
        <v>1.9844720499999999</v>
      </c>
      <c r="D20" s="55">
        <v>2.0165816329999999</v>
      </c>
      <c r="E20" s="56">
        <v>2.0350505050000001</v>
      </c>
      <c r="F20" s="56">
        <v>1.955523256</v>
      </c>
      <c r="G20" s="56">
        <v>1.9770114940000001</v>
      </c>
      <c r="H20" s="56">
        <v>1.9273648649999999</v>
      </c>
      <c r="I20" s="56">
        <v>1.9470000000000001</v>
      </c>
      <c r="J20" s="56">
        <v>1.96409396</v>
      </c>
      <c r="K20" s="56">
        <v>1.9335483870000001</v>
      </c>
      <c r="L20" s="56"/>
      <c r="M20" s="56"/>
      <c r="N20" s="55">
        <f t="shared" si="1"/>
        <v>1.9605552981999999</v>
      </c>
    </row>
    <row r="21" spans="1:18" s="7" customFormat="1" ht="18" x14ac:dyDescent="0.25">
      <c r="A21" s="32"/>
      <c r="B21" s="41"/>
      <c r="C21" s="41"/>
      <c r="D21" s="41"/>
      <c r="E21" s="42"/>
      <c r="F21" s="42"/>
      <c r="G21" s="42"/>
      <c r="H21" s="42"/>
      <c r="I21" s="42"/>
      <c r="J21" s="42"/>
      <c r="K21" s="42"/>
      <c r="L21" s="42"/>
      <c r="M21" s="42"/>
      <c r="N21" s="41"/>
    </row>
    <row r="22" spans="1:18" s="7" customFormat="1" ht="18.75" x14ac:dyDescent="0.3">
      <c r="A22" s="65" t="s">
        <v>14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5"/>
      <c r="P22" s="5"/>
      <c r="Q22" s="5"/>
      <c r="R22" s="5"/>
    </row>
    <row r="23" spans="1:18" s="7" customFormat="1" ht="18" x14ac:dyDescent="0.25">
      <c r="A23" s="8" t="s">
        <v>13</v>
      </c>
      <c r="B23" s="8" t="s">
        <v>0</v>
      </c>
      <c r="C23" s="8" t="s">
        <v>1</v>
      </c>
      <c r="D23" s="8" t="s">
        <v>2</v>
      </c>
      <c r="E23" s="8" t="s">
        <v>3</v>
      </c>
      <c r="F23" s="8" t="s">
        <v>4</v>
      </c>
      <c r="G23" s="8" t="s">
        <v>5</v>
      </c>
      <c r="H23" s="8" t="s">
        <v>6</v>
      </c>
      <c r="I23" s="8" t="s">
        <v>7</v>
      </c>
      <c r="J23" s="8" t="s">
        <v>8</v>
      </c>
      <c r="K23" s="8" t="s">
        <v>9</v>
      </c>
      <c r="L23" s="8" t="s">
        <v>10</v>
      </c>
      <c r="M23" s="8" t="s">
        <v>11</v>
      </c>
      <c r="N23" s="8" t="s">
        <v>12</v>
      </c>
    </row>
    <row r="24" spans="1:18" s="7" customFormat="1" ht="18" x14ac:dyDescent="0.25">
      <c r="A24" s="8">
        <v>2015</v>
      </c>
      <c r="B24" s="25">
        <v>2.8</v>
      </c>
      <c r="C24" s="25">
        <v>2.88</v>
      </c>
      <c r="D24" s="25">
        <v>2.6</v>
      </c>
      <c r="E24" s="25">
        <v>2.54</v>
      </c>
      <c r="F24" s="25">
        <v>2.69</v>
      </c>
      <c r="G24" s="25">
        <v>2.72</v>
      </c>
      <c r="H24" s="25">
        <v>2.83</v>
      </c>
      <c r="I24" s="25">
        <v>2.93</v>
      </c>
      <c r="J24" s="25">
        <v>2.91</v>
      </c>
      <c r="K24" s="25">
        <v>2.8</v>
      </c>
      <c r="L24" s="25">
        <v>2.87</v>
      </c>
      <c r="M24" s="25">
        <v>2.94</v>
      </c>
      <c r="N24" s="25">
        <f t="shared" ref="N24:N26" si="2">AVERAGE(B24:M24)</f>
        <v>2.7925000000000004</v>
      </c>
    </row>
    <row r="25" spans="1:18" s="7" customFormat="1" ht="18" x14ac:dyDescent="0.25">
      <c r="A25" s="8">
        <v>2016</v>
      </c>
      <c r="B25" s="25">
        <v>2.87</v>
      </c>
      <c r="C25" s="25">
        <v>3.18</v>
      </c>
      <c r="D25" s="25">
        <v>2.85</v>
      </c>
      <c r="E25" s="25">
        <v>3.05</v>
      </c>
      <c r="F25" s="25">
        <v>2.87</v>
      </c>
      <c r="G25" s="25">
        <v>2.86</v>
      </c>
      <c r="H25" s="25">
        <v>3.15</v>
      </c>
      <c r="I25" s="25">
        <v>3.45</v>
      </c>
      <c r="J25" s="25">
        <v>2.88</v>
      </c>
      <c r="K25" s="25">
        <v>2.98</v>
      </c>
      <c r="L25" s="25">
        <v>3.09</v>
      </c>
      <c r="M25" s="25">
        <v>3.08</v>
      </c>
      <c r="N25" s="25">
        <f t="shared" si="2"/>
        <v>3.0258333333333329</v>
      </c>
    </row>
    <row r="26" spans="1:18" s="7" customFormat="1" ht="18" x14ac:dyDescent="0.25">
      <c r="A26" s="8">
        <v>2017</v>
      </c>
      <c r="B26" s="19">
        <v>2.9895833333333335</v>
      </c>
      <c r="C26" s="19">
        <v>2.75</v>
      </c>
      <c r="D26" s="19">
        <v>2.8055555555555554</v>
      </c>
      <c r="E26" s="19">
        <v>2.7975000000000003</v>
      </c>
      <c r="F26" s="19">
        <v>3.04</v>
      </c>
      <c r="G26" s="19">
        <v>3.06</v>
      </c>
      <c r="H26" s="19">
        <v>3</v>
      </c>
      <c r="I26" s="19">
        <v>2.88</v>
      </c>
      <c r="J26" s="19">
        <v>2.91</v>
      </c>
      <c r="K26" s="19">
        <v>2.95</v>
      </c>
      <c r="L26" s="19">
        <v>2.62</v>
      </c>
      <c r="M26" s="19">
        <v>2.88</v>
      </c>
      <c r="N26" s="19">
        <f t="shared" si="2"/>
        <v>2.8902199074074075</v>
      </c>
    </row>
    <row r="27" spans="1:18" s="7" customFormat="1" ht="18" x14ac:dyDescent="0.25">
      <c r="A27" s="20">
        <v>2018</v>
      </c>
      <c r="B27" s="28">
        <v>2.8</v>
      </c>
      <c r="C27" s="28">
        <v>2.9015151515151514</v>
      </c>
      <c r="D27" s="28">
        <v>3.1111111111111112</v>
      </c>
      <c r="E27" s="28">
        <v>3.2424242424242422</v>
      </c>
      <c r="F27" s="28">
        <v>2.9679487179487181</v>
      </c>
      <c r="G27" s="28">
        <v>2.8974358974358974</v>
      </c>
      <c r="H27" s="28">
        <v>2.8</v>
      </c>
      <c r="I27" s="28">
        <v>2.9675675675675675</v>
      </c>
      <c r="J27" s="28">
        <v>3.2380952380952381</v>
      </c>
      <c r="K27" s="28">
        <v>3.2021276595744679</v>
      </c>
      <c r="L27" s="28">
        <v>3.1216216216216215</v>
      </c>
      <c r="M27" s="28">
        <v>3.2391304347826089</v>
      </c>
      <c r="N27" s="28">
        <f t="shared" ref="N27:N32" si="3">AVERAGE(B27:M27)</f>
        <v>3.0407481368397189</v>
      </c>
    </row>
    <row r="28" spans="1:18" s="7" customFormat="1" ht="18" x14ac:dyDescent="0.25">
      <c r="A28" s="8">
        <v>2019</v>
      </c>
      <c r="B28" s="29">
        <v>3.1492537313432836</v>
      </c>
      <c r="C28" s="29">
        <v>3.1745283018867925</v>
      </c>
      <c r="D28" s="29">
        <v>3.3944444444444444</v>
      </c>
      <c r="E28" s="29">
        <v>3.3353658536585367</v>
      </c>
      <c r="F28" s="29">
        <v>3.3888888888888888</v>
      </c>
      <c r="G28" s="29">
        <v>3.1150000000000002</v>
      </c>
      <c r="H28" s="29">
        <v>3.0037878787878789</v>
      </c>
      <c r="I28" s="25">
        <v>2.9750000000000001</v>
      </c>
      <c r="J28" s="25">
        <v>3.0916666666666668</v>
      </c>
      <c r="K28" s="25">
        <v>3.096774193548387</v>
      </c>
      <c r="L28" s="25">
        <v>3.1754545454545458</v>
      </c>
      <c r="M28" s="25">
        <v>3.0188679245283021</v>
      </c>
      <c r="N28" s="29">
        <f t="shared" si="3"/>
        <v>3.1599193691006437</v>
      </c>
    </row>
    <row r="29" spans="1:18" s="7" customFormat="1" ht="18" x14ac:dyDescent="0.25">
      <c r="A29" s="8">
        <v>2020</v>
      </c>
      <c r="B29" s="30">
        <v>3.0457317073170733</v>
      </c>
      <c r="C29" s="30">
        <v>3.13</v>
      </c>
      <c r="D29" s="30">
        <v>3.55</v>
      </c>
      <c r="E29" s="30">
        <v>3.62</v>
      </c>
      <c r="F29" s="30">
        <v>3.65</v>
      </c>
      <c r="G29" s="30">
        <v>3.65</v>
      </c>
      <c r="H29" s="30">
        <v>3</v>
      </c>
      <c r="I29" s="31">
        <v>3.3958333333333335</v>
      </c>
      <c r="J29" s="31">
        <v>3.3679775280898876</v>
      </c>
      <c r="K29" s="31">
        <v>3.5808823529411766</v>
      </c>
      <c r="L29" s="31">
        <v>3.69</v>
      </c>
      <c r="M29" s="31">
        <v>3.31</v>
      </c>
      <c r="N29" s="30">
        <f t="shared" si="3"/>
        <v>3.4158687434734554</v>
      </c>
    </row>
    <row r="30" spans="1:18" s="7" customFormat="1" ht="18" x14ac:dyDescent="0.25">
      <c r="A30" s="8">
        <v>2021</v>
      </c>
      <c r="B30" s="41">
        <v>3.38</v>
      </c>
      <c r="C30" s="41">
        <v>3.44</v>
      </c>
      <c r="D30" s="41">
        <v>3.54</v>
      </c>
      <c r="E30" s="41">
        <v>3.59</v>
      </c>
      <c r="F30" s="41">
        <v>3.56</v>
      </c>
      <c r="G30" s="41">
        <v>3.6</v>
      </c>
      <c r="H30" s="41">
        <v>3.58</v>
      </c>
      <c r="I30" s="42">
        <v>3.56</v>
      </c>
      <c r="J30" s="42">
        <v>3.64</v>
      </c>
      <c r="K30" s="42">
        <v>3.7</v>
      </c>
      <c r="L30" s="42">
        <v>3.38</v>
      </c>
      <c r="M30" s="42">
        <v>3.41</v>
      </c>
      <c r="N30" s="41">
        <f t="shared" si="3"/>
        <v>3.5316666666666663</v>
      </c>
    </row>
    <row r="31" spans="1:18" s="7" customFormat="1" ht="18" x14ac:dyDescent="0.25">
      <c r="A31" s="8">
        <v>2022</v>
      </c>
      <c r="B31" s="49">
        <v>3.73</v>
      </c>
      <c r="C31" s="49">
        <v>3.83</v>
      </c>
      <c r="D31" s="49">
        <v>4.05</v>
      </c>
      <c r="E31" s="49">
        <v>4.03</v>
      </c>
      <c r="F31" s="49">
        <v>3.89</v>
      </c>
      <c r="G31" s="49">
        <v>3.93</v>
      </c>
      <c r="H31" s="49">
        <v>3.8</v>
      </c>
      <c r="I31" s="50">
        <v>3.98</v>
      </c>
      <c r="J31" s="50">
        <v>3.9916666670000001</v>
      </c>
      <c r="K31" s="50">
        <v>3.987603306</v>
      </c>
      <c r="L31" s="50">
        <v>3.952</v>
      </c>
      <c r="M31" s="50">
        <v>3.973300971</v>
      </c>
      <c r="N31" s="49">
        <f t="shared" si="3"/>
        <v>3.928714245333333</v>
      </c>
    </row>
    <row r="32" spans="1:18" s="7" customFormat="1" ht="18" x14ac:dyDescent="0.25">
      <c r="A32" s="8">
        <v>2023</v>
      </c>
      <c r="B32" s="55">
        <v>4.0143884889999999</v>
      </c>
      <c r="C32" s="55">
        <v>4.3612751679999997</v>
      </c>
      <c r="D32" s="55">
        <v>4.3212290500000003</v>
      </c>
      <c r="E32" s="55">
        <v>4.2528735629999996</v>
      </c>
      <c r="F32" s="55">
        <v>4.397798742</v>
      </c>
      <c r="G32" s="55">
        <v>4.2878787880000004</v>
      </c>
      <c r="H32" s="55">
        <v>4.2392857140000002</v>
      </c>
      <c r="I32" s="56">
        <v>4.3220000000000001</v>
      </c>
      <c r="J32" s="56">
        <v>4.4090909089999997</v>
      </c>
      <c r="K32" s="56">
        <v>4.3473154359999997</v>
      </c>
      <c r="L32" s="56"/>
      <c r="M32" s="56"/>
      <c r="N32" s="55">
        <f t="shared" si="3"/>
        <v>4.2953135858999998</v>
      </c>
    </row>
    <row r="33" spans="1:15" s="7" customFormat="1" ht="18" x14ac:dyDescent="0.25">
      <c r="A33" s="8"/>
      <c r="B33" s="41"/>
      <c r="C33" s="41"/>
      <c r="D33" s="41"/>
      <c r="E33" s="41"/>
      <c r="F33" s="41"/>
      <c r="G33" s="41"/>
      <c r="H33" s="41"/>
      <c r="I33" s="42"/>
      <c r="J33" s="42"/>
      <c r="K33" s="42"/>
      <c r="L33" s="42"/>
      <c r="M33" s="42"/>
      <c r="N33" s="41"/>
    </row>
    <row r="34" spans="1:15" s="7" customFormat="1" ht="20.25" customHeight="1" x14ac:dyDescent="0.3">
      <c r="A34" s="65" t="s">
        <v>25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</row>
    <row r="35" spans="1:15" s="7" customFormat="1" ht="18" x14ac:dyDescent="0.25">
      <c r="A35" s="8" t="s">
        <v>13</v>
      </c>
      <c r="B35" s="8" t="s">
        <v>0</v>
      </c>
      <c r="C35" s="8" t="s">
        <v>1</v>
      </c>
      <c r="D35" s="8" t="s">
        <v>2</v>
      </c>
      <c r="E35" s="8" t="s">
        <v>3</v>
      </c>
      <c r="F35" s="8" t="s">
        <v>4</v>
      </c>
      <c r="G35" s="8" t="s">
        <v>5</v>
      </c>
      <c r="H35" s="8" t="s">
        <v>6</v>
      </c>
      <c r="I35" s="8" t="s">
        <v>7</v>
      </c>
      <c r="J35" s="8" t="s">
        <v>8</v>
      </c>
      <c r="K35" s="8" t="s">
        <v>9</v>
      </c>
      <c r="L35" s="8" t="s">
        <v>10</v>
      </c>
      <c r="M35" s="8" t="s">
        <v>11</v>
      </c>
      <c r="N35" s="8" t="s">
        <v>12</v>
      </c>
    </row>
    <row r="36" spans="1:15" s="7" customFormat="1" ht="18" x14ac:dyDescent="0.25">
      <c r="A36" s="8">
        <v>2015</v>
      </c>
      <c r="B36" s="25">
        <v>4.5999999999999996</v>
      </c>
      <c r="C36" s="25">
        <v>5.33</v>
      </c>
      <c r="D36" s="25">
        <v>5</v>
      </c>
      <c r="E36" s="25">
        <v>5.28</v>
      </c>
      <c r="F36" s="25">
        <v>4.95</v>
      </c>
      <c r="G36" s="25">
        <v>5.64</v>
      </c>
      <c r="H36" s="25">
        <v>5.91</v>
      </c>
      <c r="I36" s="25">
        <v>5.15</v>
      </c>
      <c r="J36" s="25">
        <v>4.63</v>
      </c>
      <c r="K36" s="25">
        <v>5.2</v>
      </c>
      <c r="L36" s="25">
        <v>5.14</v>
      </c>
      <c r="M36" s="25">
        <v>4.9800000000000004</v>
      </c>
      <c r="N36" s="25">
        <f t="shared" ref="N36:N38" si="4">AVERAGE(B36:M36)</f>
        <v>5.1508333333333338</v>
      </c>
    </row>
    <row r="37" spans="1:15" s="7" customFormat="1" ht="18" x14ac:dyDescent="0.25">
      <c r="A37" s="8">
        <v>2016</v>
      </c>
      <c r="B37" s="19">
        <v>5.38</v>
      </c>
      <c r="C37" s="19">
        <v>5.07</v>
      </c>
      <c r="D37" s="19">
        <v>5.31</v>
      </c>
      <c r="E37" s="19">
        <v>4.97</v>
      </c>
      <c r="F37" s="19">
        <v>5.0599999999999996</v>
      </c>
      <c r="G37" s="19">
        <v>6.01</v>
      </c>
      <c r="H37" s="19">
        <v>5.98</v>
      </c>
      <c r="I37" s="19">
        <v>5.93</v>
      </c>
      <c r="J37" s="19">
        <v>5.32</v>
      </c>
      <c r="K37" s="19">
        <v>5.46</v>
      </c>
      <c r="L37" s="19">
        <v>4.84</v>
      </c>
      <c r="M37" s="19">
        <v>5.0999999999999996</v>
      </c>
      <c r="N37" s="25">
        <f t="shared" si="4"/>
        <v>5.3691666666666658</v>
      </c>
    </row>
    <row r="38" spans="1:15" s="7" customFormat="1" ht="18" x14ac:dyDescent="0.25">
      <c r="A38" s="8">
        <v>2017</v>
      </c>
      <c r="B38" s="19">
        <v>5.0625</v>
      </c>
      <c r="C38" s="19">
        <v>5.65</v>
      </c>
      <c r="D38" s="19">
        <v>5.5370370370370372</v>
      </c>
      <c r="E38" s="19">
        <v>6.125</v>
      </c>
      <c r="F38" s="19">
        <v>6.5</v>
      </c>
      <c r="G38" s="19">
        <v>6.08</v>
      </c>
      <c r="H38" s="19">
        <v>5.5</v>
      </c>
      <c r="I38" s="19">
        <v>6</v>
      </c>
      <c r="J38" s="19">
        <v>5.33</v>
      </c>
      <c r="K38" s="19">
        <v>4.46</v>
      </c>
      <c r="L38" s="19">
        <v>4.6500000000000004</v>
      </c>
      <c r="M38" s="19">
        <v>4.33</v>
      </c>
      <c r="N38" s="19">
        <f t="shared" si="4"/>
        <v>5.4353780864197532</v>
      </c>
    </row>
    <row r="39" spans="1:15" s="7" customFormat="1" ht="18" x14ac:dyDescent="0.25">
      <c r="A39" s="20">
        <v>2018</v>
      </c>
      <c r="B39" s="19">
        <v>4.3499999999999996</v>
      </c>
      <c r="C39" s="19">
        <v>4.609375</v>
      </c>
      <c r="D39" s="19">
        <v>4.7758620689655169</v>
      </c>
      <c r="E39" s="19">
        <v>4.9852941176470589</v>
      </c>
      <c r="F39" s="19">
        <v>4.7391304347826084</v>
      </c>
      <c r="G39" s="19">
        <v>4.09375</v>
      </c>
      <c r="H39" s="19">
        <v>4.2249999999999996</v>
      </c>
      <c r="I39" s="19">
        <v>4.2027027027027026</v>
      </c>
      <c r="J39" s="19">
        <v>4.5875000000000004</v>
      </c>
      <c r="K39" s="19">
        <v>4.6304347826086953</v>
      </c>
      <c r="L39" s="19">
        <v>4.1111111111111107</v>
      </c>
      <c r="M39" s="19">
        <v>4.6739130434782608</v>
      </c>
      <c r="N39" s="28">
        <f t="shared" ref="N39:N44" si="5">AVERAGE(B39:M39)</f>
        <v>4.4986727717746628</v>
      </c>
    </row>
    <row r="40" spans="1:15" s="7" customFormat="1" ht="18" x14ac:dyDescent="0.25">
      <c r="A40" s="8">
        <v>2019</v>
      </c>
      <c r="B40" s="19">
        <v>4.2352941176470589</v>
      </c>
      <c r="C40" s="29">
        <v>4.4652777777777777</v>
      </c>
      <c r="D40" s="29">
        <v>4.9492753623188408</v>
      </c>
      <c r="E40" s="29">
        <v>5.4228070175438603</v>
      </c>
      <c r="F40" s="29">
        <v>4.6818181818181817</v>
      </c>
      <c r="G40" s="29">
        <v>4.8113207547169807</v>
      </c>
      <c r="H40" s="29">
        <v>4.7965116279069768</v>
      </c>
      <c r="I40" s="25">
        <v>4.7898550724637685</v>
      </c>
      <c r="J40" s="25">
        <v>4.8081927710843368</v>
      </c>
      <c r="K40" s="25">
        <v>4.8146067415730336</v>
      </c>
      <c r="L40" s="25">
        <v>5.0083333333333337</v>
      </c>
      <c r="M40" s="29">
        <v>4.9246575342465757</v>
      </c>
      <c r="N40" s="29">
        <f t="shared" si="5"/>
        <v>4.80899585770256</v>
      </c>
    </row>
    <row r="41" spans="1:15" s="7" customFormat="1" ht="18" x14ac:dyDescent="0.25">
      <c r="A41" s="8">
        <v>2020</v>
      </c>
      <c r="B41" s="30">
        <v>4.4535714285714283</v>
      </c>
      <c r="C41" s="30">
        <v>4.5999999999999996</v>
      </c>
      <c r="D41" s="30">
        <v>5.01</v>
      </c>
      <c r="E41" s="30">
        <v>5.67</v>
      </c>
      <c r="F41" s="30">
        <v>5.86</v>
      </c>
      <c r="G41" s="30">
        <v>5.59</v>
      </c>
      <c r="H41" s="30">
        <v>4.33</v>
      </c>
      <c r="I41" s="31">
        <v>4.7307692307692308</v>
      </c>
      <c r="J41" s="31">
        <v>4.543010752688172</v>
      </c>
      <c r="K41" s="31">
        <v>4.4774774774774775</v>
      </c>
      <c r="L41" s="31">
        <v>4.53</v>
      </c>
      <c r="M41" s="30">
        <v>4.1500000000000004</v>
      </c>
      <c r="N41" s="30">
        <f t="shared" si="5"/>
        <v>4.828735740792192</v>
      </c>
    </row>
    <row r="42" spans="1:15" s="7" customFormat="1" ht="18" x14ac:dyDescent="0.25">
      <c r="A42" s="8">
        <v>2021</v>
      </c>
      <c r="B42" s="41">
        <v>4.3099999999999996</v>
      </c>
      <c r="C42" s="41">
        <v>4.4400000000000004</v>
      </c>
      <c r="D42" s="41">
        <v>4.55</v>
      </c>
      <c r="E42" s="41">
        <v>4.66</v>
      </c>
      <c r="F42" s="41">
        <v>4.58</v>
      </c>
      <c r="G42" s="41">
        <v>4.96</v>
      </c>
      <c r="H42" s="41">
        <v>5.12</v>
      </c>
      <c r="I42" s="42">
        <v>5.46</v>
      </c>
      <c r="J42" s="42">
        <v>5.83</v>
      </c>
      <c r="K42" s="42">
        <v>6.54</v>
      </c>
      <c r="L42" s="42">
        <v>5.56</v>
      </c>
      <c r="M42" s="41">
        <v>5.14</v>
      </c>
      <c r="N42" s="41">
        <f t="shared" si="5"/>
        <v>5.0958333333333332</v>
      </c>
    </row>
    <row r="43" spans="1:15" s="7" customFormat="1" ht="18" x14ac:dyDescent="0.25">
      <c r="A43" s="8">
        <v>2022</v>
      </c>
      <c r="B43" s="49">
        <v>5.38</v>
      </c>
      <c r="C43" s="49">
        <v>5.54</v>
      </c>
      <c r="D43" s="49">
        <v>5.56</v>
      </c>
      <c r="E43" s="49">
        <v>6.36</v>
      </c>
      <c r="F43" s="49">
        <v>6.76</v>
      </c>
      <c r="G43" s="49">
        <v>6.34</v>
      </c>
      <c r="H43" s="49">
        <v>5.66</v>
      </c>
      <c r="I43" s="50">
        <v>5.33</v>
      </c>
      <c r="J43" s="50">
        <v>5.4476351349999996</v>
      </c>
      <c r="K43" s="50">
        <v>5.803797468</v>
      </c>
      <c r="L43" s="50">
        <v>5.375</v>
      </c>
      <c r="M43" s="49">
        <v>5.0978260869999996</v>
      </c>
      <c r="N43" s="49">
        <f t="shared" si="5"/>
        <v>5.7211882241666663</v>
      </c>
    </row>
    <row r="44" spans="1:15" s="7" customFormat="1" ht="18" x14ac:dyDescent="0.25">
      <c r="A44" s="8">
        <v>2023</v>
      </c>
      <c r="B44" s="55">
        <v>5.4673202610000002</v>
      </c>
      <c r="C44" s="55">
        <v>5.5962837839999997</v>
      </c>
      <c r="D44" s="55">
        <v>5.9568062829999997</v>
      </c>
      <c r="E44" s="55">
        <v>5.8271276600000004</v>
      </c>
      <c r="F44" s="55">
        <v>6.7995283019999997</v>
      </c>
      <c r="G44" s="55">
        <v>5.733333333</v>
      </c>
      <c r="H44" s="55">
        <v>5.5833333329999997</v>
      </c>
      <c r="I44" s="56">
        <v>5.774</v>
      </c>
      <c r="J44" s="56">
        <v>6.0671140939999999</v>
      </c>
      <c r="K44" s="56">
        <v>5.3581081079999997</v>
      </c>
      <c r="L44" s="56"/>
      <c r="M44" s="55"/>
      <c r="N44" s="55">
        <f t="shared" si="5"/>
        <v>5.8162955157999985</v>
      </c>
    </row>
    <row r="45" spans="1:15" s="7" customFormat="1" ht="18" x14ac:dyDescent="0.25">
      <c r="A45" s="8"/>
      <c r="B45" s="41"/>
      <c r="C45" s="41"/>
      <c r="D45" s="41"/>
      <c r="E45" s="41"/>
      <c r="F45" s="41"/>
      <c r="G45" s="41"/>
      <c r="H45" s="41"/>
      <c r="I45" s="42"/>
      <c r="J45" s="42"/>
      <c r="K45" s="42"/>
      <c r="L45" s="42"/>
      <c r="M45" s="41"/>
      <c r="N45" s="41"/>
    </row>
    <row r="46" spans="1:15" s="7" customFormat="1" ht="18.75" x14ac:dyDescent="0.3">
      <c r="A46" s="65" t="s">
        <v>15</v>
      </c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5"/>
    </row>
    <row r="47" spans="1:15" s="7" customFormat="1" ht="18" x14ac:dyDescent="0.25">
      <c r="A47" s="8" t="s">
        <v>13</v>
      </c>
      <c r="B47" s="8" t="s">
        <v>0</v>
      </c>
      <c r="C47" s="8" t="s">
        <v>1</v>
      </c>
      <c r="D47" s="8" t="s">
        <v>2</v>
      </c>
      <c r="E47" s="8" t="s">
        <v>3</v>
      </c>
      <c r="F47" s="8" t="s">
        <v>4</v>
      </c>
      <c r="G47" s="8" t="s">
        <v>5</v>
      </c>
      <c r="H47" s="8" t="s">
        <v>6</v>
      </c>
      <c r="I47" s="8" t="s">
        <v>7</v>
      </c>
      <c r="J47" s="8" t="s">
        <v>8</v>
      </c>
      <c r="K47" s="8" t="s">
        <v>9</v>
      </c>
      <c r="L47" s="8" t="s">
        <v>10</v>
      </c>
      <c r="M47" s="8" t="s">
        <v>11</v>
      </c>
      <c r="N47" s="8" t="s">
        <v>12</v>
      </c>
    </row>
    <row r="48" spans="1:15" s="7" customFormat="1" ht="18" x14ac:dyDescent="0.25">
      <c r="A48" s="8">
        <v>2015</v>
      </c>
      <c r="B48" s="25">
        <v>4.38</v>
      </c>
      <c r="C48" s="25">
        <v>4.25</v>
      </c>
      <c r="D48" s="25">
        <v>4.3499999999999996</v>
      </c>
      <c r="E48" s="25">
        <v>3.58</v>
      </c>
      <c r="F48" s="25">
        <v>3.64</v>
      </c>
      <c r="G48" s="25">
        <v>3.5</v>
      </c>
      <c r="H48" s="25">
        <v>3.42</v>
      </c>
      <c r="I48" s="25">
        <v>3.36</v>
      </c>
      <c r="J48" s="25">
        <v>3.74</v>
      </c>
      <c r="K48" s="25">
        <v>3.53</v>
      </c>
      <c r="L48" s="25">
        <v>3.36</v>
      </c>
      <c r="M48" s="25">
        <v>3.39</v>
      </c>
      <c r="N48" s="25">
        <f t="shared" ref="N48:N50" si="6">AVERAGE(B48:M48)</f>
        <v>3.7083333333333335</v>
      </c>
    </row>
    <row r="49" spans="1:18" s="7" customFormat="1" ht="18" x14ac:dyDescent="0.25">
      <c r="A49" s="8">
        <v>2016</v>
      </c>
      <c r="B49" s="25">
        <v>3.7</v>
      </c>
      <c r="C49" s="25">
        <v>3.83</v>
      </c>
      <c r="D49" s="25">
        <v>4.09</v>
      </c>
      <c r="E49" s="25">
        <v>3.91</v>
      </c>
      <c r="F49" s="25">
        <v>3.56</v>
      </c>
      <c r="G49" s="25">
        <v>3.51</v>
      </c>
      <c r="H49" s="25">
        <v>3.5</v>
      </c>
      <c r="I49" s="25">
        <v>3.5</v>
      </c>
      <c r="J49" s="25">
        <v>3.25</v>
      </c>
      <c r="K49" s="25">
        <v>3.26</v>
      </c>
      <c r="L49" s="25">
        <v>3.09</v>
      </c>
      <c r="M49" s="25">
        <v>3.4</v>
      </c>
      <c r="N49" s="25">
        <f t="shared" si="6"/>
        <v>3.5500000000000003</v>
      </c>
    </row>
    <row r="50" spans="1:18" s="7" customFormat="1" ht="18" x14ac:dyDescent="0.25">
      <c r="A50" s="8">
        <v>2017</v>
      </c>
      <c r="B50" s="19">
        <v>3.3049999999999997</v>
      </c>
      <c r="C50" s="19">
        <v>3.484375</v>
      </c>
      <c r="D50" s="19">
        <v>3.5340909090909092</v>
      </c>
      <c r="E50" s="19">
        <v>3.7892857142857141</v>
      </c>
      <c r="F50" s="19">
        <v>3.71</v>
      </c>
      <c r="G50" s="19">
        <v>3.53</v>
      </c>
      <c r="H50" s="19">
        <v>3.49</v>
      </c>
      <c r="I50" s="19">
        <v>3.1</v>
      </c>
      <c r="J50" s="19">
        <v>3.3</v>
      </c>
      <c r="K50" s="19">
        <v>3.62</v>
      </c>
      <c r="L50" s="19">
        <v>3.59</v>
      </c>
      <c r="M50" s="19">
        <v>3.43</v>
      </c>
      <c r="N50" s="19">
        <f t="shared" si="6"/>
        <v>3.4902293019480521</v>
      </c>
    </row>
    <row r="51" spans="1:18" s="7" customFormat="1" ht="18" x14ac:dyDescent="0.25">
      <c r="A51" s="20">
        <v>2018</v>
      </c>
      <c r="B51" s="28">
        <v>3.84</v>
      </c>
      <c r="C51" s="28">
        <v>3.87</v>
      </c>
      <c r="D51" s="28">
        <v>4.08</v>
      </c>
      <c r="E51" s="28">
        <v>4.5750000000000002</v>
      </c>
      <c r="F51" s="28">
        <v>4</v>
      </c>
      <c r="G51" s="28">
        <v>3.8382352941176472</v>
      </c>
      <c r="H51" s="28">
        <v>3.9473684210526314</v>
      </c>
      <c r="I51" s="28">
        <v>3.796875</v>
      </c>
      <c r="J51" s="28">
        <v>4.2105263157894735</v>
      </c>
      <c r="K51" s="28">
        <v>3.8472222222222223</v>
      </c>
      <c r="L51" s="28">
        <v>3.6328125</v>
      </c>
      <c r="M51" s="28">
        <v>3.6428571428571428</v>
      </c>
      <c r="N51" s="28">
        <f t="shared" ref="N51:N56" si="7">AVERAGE(B51:M51)</f>
        <v>3.9400747413365931</v>
      </c>
    </row>
    <row r="52" spans="1:18" s="7" customFormat="1" ht="18" x14ac:dyDescent="0.25">
      <c r="A52" s="8">
        <v>2019</v>
      </c>
      <c r="B52" s="29">
        <v>3.8287037037037037</v>
      </c>
      <c r="C52" s="29">
        <v>3.6875</v>
      </c>
      <c r="D52" s="29">
        <v>4</v>
      </c>
      <c r="E52" s="29">
        <v>3.7894736842105261</v>
      </c>
      <c r="F52" s="29">
        <v>3.9183673469387754</v>
      </c>
      <c r="G52" s="29">
        <v>3.6420454545454546</v>
      </c>
      <c r="H52" s="29">
        <v>3.5096153846153846</v>
      </c>
      <c r="I52" s="29">
        <v>3.4651162790697674</v>
      </c>
      <c r="J52" s="29">
        <v>3.5625</v>
      </c>
      <c r="K52" s="29">
        <v>3.2401960784313726</v>
      </c>
      <c r="L52" s="29">
        <v>3.3679245283018866</v>
      </c>
      <c r="M52" s="29">
        <v>3.28125</v>
      </c>
      <c r="N52" s="29">
        <f t="shared" si="7"/>
        <v>3.6077243716514058</v>
      </c>
    </row>
    <row r="53" spans="1:18" s="7" customFormat="1" ht="18" x14ac:dyDescent="0.25">
      <c r="A53" s="8">
        <v>2020</v>
      </c>
      <c r="B53" s="30">
        <v>3.1875</v>
      </c>
      <c r="C53" s="30">
        <v>3.31</v>
      </c>
      <c r="D53" s="30">
        <v>3.53</v>
      </c>
      <c r="E53" s="30">
        <v>3.61</v>
      </c>
      <c r="F53" s="30">
        <v>3.51</v>
      </c>
      <c r="G53" s="30">
        <v>3.29</v>
      </c>
      <c r="H53" s="30">
        <v>2.83</v>
      </c>
      <c r="I53" s="30">
        <v>3.2</v>
      </c>
      <c r="J53" s="30">
        <v>3.406779661016949</v>
      </c>
      <c r="K53" s="30">
        <v>3.5661764705882355</v>
      </c>
      <c r="L53" s="30">
        <v>3.52</v>
      </c>
      <c r="M53" s="30">
        <v>3.14</v>
      </c>
      <c r="N53" s="30">
        <f t="shared" si="7"/>
        <v>3.3417046776337656</v>
      </c>
    </row>
    <row r="54" spans="1:18" s="7" customFormat="1" ht="18" x14ac:dyDescent="0.25">
      <c r="A54" s="8">
        <v>2021</v>
      </c>
      <c r="B54" s="41">
        <v>3.36</v>
      </c>
      <c r="C54" s="41">
        <v>3.24</v>
      </c>
      <c r="D54" s="41">
        <v>3.37</v>
      </c>
      <c r="E54" s="41">
        <v>3.55</v>
      </c>
      <c r="F54" s="41">
        <v>3.39</v>
      </c>
      <c r="G54" s="41">
        <v>3.75</v>
      </c>
      <c r="H54" s="41">
        <v>3.6</v>
      </c>
      <c r="I54" s="41">
        <v>3.68</v>
      </c>
      <c r="J54" s="41">
        <v>3.51</v>
      </c>
      <c r="K54" s="41">
        <v>3.67</v>
      </c>
      <c r="L54" s="41">
        <v>3.61</v>
      </c>
      <c r="M54" s="41">
        <v>3.46</v>
      </c>
      <c r="N54" s="41">
        <f t="shared" si="7"/>
        <v>3.5158333333333336</v>
      </c>
    </row>
    <row r="55" spans="1:18" s="7" customFormat="1" ht="18" x14ac:dyDescent="0.25">
      <c r="A55" s="8">
        <v>2022</v>
      </c>
      <c r="B55" s="49">
        <v>3.65</v>
      </c>
      <c r="C55" s="49">
        <v>3.72</v>
      </c>
      <c r="D55" s="49">
        <v>3.68</v>
      </c>
      <c r="E55" s="49">
        <v>3.72</v>
      </c>
      <c r="F55" s="49">
        <v>3.96</v>
      </c>
      <c r="G55" s="49">
        <v>3.85</v>
      </c>
      <c r="H55" s="49">
        <v>3.72</v>
      </c>
      <c r="I55" s="49">
        <v>3.67</v>
      </c>
      <c r="J55" s="49">
        <v>3.6820388350000002</v>
      </c>
      <c r="K55" s="49">
        <v>3.8565573770000001</v>
      </c>
      <c r="L55" s="49">
        <v>3.6666666669999999</v>
      </c>
      <c r="M55" s="49">
        <v>3.5588235290000001</v>
      </c>
      <c r="N55" s="49">
        <f t="shared" si="7"/>
        <v>3.7278405340000003</v>
      </c>
    </row>
    <row r="56" spans="1:18" s="7" customFormat="1" ht="18" x14ac:dyDescent="0.25">
      <c r="A56" s="8">
        <v>2023</v>
      </c>
      <c r="B56" s="55">
        <v>3.7606837610000001</v>
      </c>
      <c r="C56" s="55">
        <v>3.8628440369999999</v>
      </c>
      <c r="D56" s="55">
        <v>4.0242537309999999</v>
      </c>
      <c r="E56" s="55">
        <v>3.8007246380000002</v>
      </c>
      <c r="F56" s="55">
        <v>4.25</v>
      </c>
      <c r="G56" s="55">
        <v>4.1854961829999997</v>
      </c>
      <c r="H56" s="55">
        <v>3.904347826</v>
      </c>
      <c r="I56" s="55">
        <v>3.9369999999999998</v>
      </c>
      <c r="J56" s="55">
        <v>3.9558823529999998</v>
      </c>
      <c r="K56" s="55">
        <v>4.2254310339999996</v>
      </c>
      <c r="L56" s="55"/>
      <c r="M56" s="55"/>
      <c r="N56" s="55">
        <f t="shared" si="7"/>
        <v>3.9906663562999993</v>
      </c>
    </row>
    <row r="57" spans="1:18" s="7" customFormat="1" ht="18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2"/>
    </row>
    <row r="58" spans="1:18" s="7" customFormat="1" ht="18.75" x14ac:dyDescent="0.3">
      <c r="A58" s="65" t="s">
        <v>16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5"/>
      <c r="P58" s="5"/>
      <c r="Q58" s="5"/>
      <c r="R58" s="5"/>
    </row>
    <row r="59" spans="1:18" s="7" customFormat="1" ht="18" x14ac:dyDescent="0.25">
      <c r="A59" s="8" t="s">
        <v>13</v>
      </c>
      <c r="B59" s="8" t="s">
        <v>0</v>
      </c>
      <c r="C59" s="8" t="s">
        <v>1</v>
      </c>
      <c r="D59" s="8" t="s">
        <v>2</v>
      </c>
      <c r="E59" s="8" t="s">
        <v>3</v>
      </c>
      <c r="F59" s="8" t="s">
        <v>4</v>
      </c>
      <c r="G59" s="8" t="s">
        <v>5</v>
      </c>
      <c r="H59" s="8" t="s">
        <v>6</v>
      </c>
      <c r="I59" s="8" t="s">
        <v>7</v>
      </c>
      <c r="J59" s="8" t="s">
        <v>8</v>
      </c>
      <c r="K59" s="8" t="s">
        <v>9</v>
      </c>
      <c r="L59" s="8" t="s">
        <v>10</v>
      </c>
      <c r="M59" s="8" t="s">
        <v>11</v>
      </c>
      <c r="N59" s="8" t="s">
        <v>12</v>
      </c>
    </row>
    <row r="60" spans="1:18" s="7" customFormat="1" ht="18" x14ac:dyDescent="0.25">
      <c r="A60" s="8">
        <v>2015</v>
      </c>
      <c r="B60" s="25">
        <v>7.5</v>
      </c>
      <c r="C60" s="25">
        <v>7.1</v>
      </c>
      <c r="D60" s="25">
        <v>7.5</v>
      </c>
      <c r="E60" s="25">
        <v>7.89</v>
      </c>
      <c r="F60" s="25">
        <v>8.42</v>
      </c>
      <c r="G60" s="25">
        <v>9.4</v>
      </c>
      <c r="H60" s="25">
        <v>8.7899999999999991</v>
      </c>
      <c r="I60" s="25">
        <v>8.0500000000000007</v>
      </c>
      <c r="J60" s="25">
        <v>8.3800000000000008</v>
      </c>
      <c r="K60" s="25">
        <v>8</v>
      </c>
      <c r="L60" s="25">
        <v>7.73</v>
      </c>
      <c r="M60" s="25">
        <v>8.07</v>
      </c>
      <c r="N60" s="25">
        <f t="shared" ref="N60:N62" si="8">AVERAGE(B60:M60)</f>
        <v>8.0691666666666677</v>
      </c>
    </row>
    <row r="61" spans="1:18" s="7" customFormat="1" ht="18" x14ac:dyDescent="0.25">
      <c r="A61" s="8">
        <v>2016</v>
      </c>
      <c r="B61" s="25">
        <v>7.92</v>
      </c>
      <c r="C61" s="25">
        <v>7.19</v>
      </c>
      <c r="D61" s="25">
        <v>7.29</v>
      </c>
      <c r="E61" s="25">
        <v>7.41</v>
      </c>
      <c r="F61" s="25">
        <v>7.51</v>
      </c>
      <c r="G61" s="25">
        <v>8.07</v>
      </c>
      <c r="H61" s="25">
        <v>8.2100000000000009</v>
      </c>
      <c r="I61" s="25">
        <v>8.58</v>
      </c>
      <c r="J61" s="25">
        <v>8.0399999999999991</v>
      </c>
      <c r="K61" s="25">
        <v>8.2100000000000009</v>
      </c>
      <c r="L61" s="25">
        <v>7.7</v>
      </c>
      <c r="M61" s="25">
        <v>7.7</v>
      </c>
      <c r="N61" s="25">
        <f t="shared" si="8"/>
        <v>7.8191666666666677</v>
      </c>
    </row>
    <row r="62" spans="1:18" s="7" customFormat="1" ht="18" x14ac:dyDescent="0.25">
      <c r="A62" s="8">
        <v>2017</v>
      </c>
      <c r="B62" s="19">
        <v>7.3620689655172411</v>
      </c>
      <c r="C62" s="19">
        <v>8</v>
      </c>
      <c r="D62" s="19">
        <v>8.0161290322580641</v>
      </c>
      <c r="E62" s="19">
        <v>8.3928571428571423</v>
      </c>
      <c r="F62" s="19">
        <v>8.83</v>
      </c>
      <c r="G62" s="19">
        <v>8.4499999999999993</v>
      </c>
      <c r="H62" s="19">
        <v>7.78</v>
      </c>
      <c r="I62" s="19">
        <v>7.92</v>
      </c>
      <c r="J62" s="19">
        <v>7.59</v>
      </c>
      <c r="K62" s="19">
        <v>7.63</v>
      </c>
      <c r="L62" s="19">
        <v>7.44</v>
      </c>
      <c r="M62" s="19">
        <v>7.31</v>
      </c>
      <c r="N62" s="19">
        <f t="shared" si="8"/>
        <v>7.8934212617193706</v>
      </c>
    </row>
    <row r="63" spans="1:18" s="7" customFormat="1" ht="18" x14ac:dyDescent="0.25">
      <c r="A63" s="20">
        <v>2018</v>
      </c>
      <c r="B63" s="28">
        <v>7.27</v>
      </c>
      <c r="C63" s="28">
        <v>7.1216216216216219</v>
      </c>
      <c r="D63" s="28">
        <v>7.640625</v>
      </c>
      <c r="E63" s="28">
        <v>7.6891891891891895</v>
      </c>
      <c r="F63" s="28">
        <v>8.5500000000000007</v>
      </c>
      <c r="G63" s="28">
        <v>7.3076923076923075</v>
      </c>
      <c r="H63" s="28">
        <v>7.5760869565217392</v>
      </c>
      <c r="I63" s="28">
        <v>7.3536585365853657</v>
      </c>
      <c r="J63" s="28">
        <v>7.5869565217391308</v>
      </c>
      <c r="K63" s="28">
        <v>7.6078431372549016</v>
      </c>
      <c r="L63" s="28">
        <v>7.1046511627906979</v>
      </c>
      <c r="M63" s="28">
        <v>7.14</v>
      </c>
      <c r="N63" s="28">
        <f t="shared" ref="N63:N68" si="9">AVERAGE(B63:M63)</f>
        <v>7.4956937027829129</v>
      </c>
    </row>
    <row r="64" spans="1:18" s="7" customFormat="1" ht="18" x14ac:dyDescent="0.25">
      <c r="A64" s="8">
        <v>2019</v>
      </c>
      <c r="B64" s="29">
        <v>7.302197802197802</v>
      </c>
      <c r="C64" s="29">
        <v>7.4589041095890414</v>
      </c>
      <c r="D64" s="29">
        <v>7.8219178082191778</v>
      </c>
      <c r="E64" s="29">
        <v>8.25</v>
      </c>
      <c r="F64" s="29">
        <v>8.8387096774193541</v>
      </c>
      <c r="G64" s="29">
        <v>7.3297872340425529</v>
      </c>
      <c r="H64" s="29">
        <v>7.4925373134328357</v>
      </c>
      <c r="I64" s="29">
        <v>7.6122448979591839</v>
      </c>
      <c r="J64" s="29">
        <v>7.8933333333333335</v>
      </c>
      <c r="K64" s="29">
        <v>7.9464285714285712</v>
      </c>
      <c r="L64" s="29">
        <v>7.5494505494505493</v>
      </c>
      <c r="M64" s="29">
        <v>7.8356164383561646</v>
      </c>
      <c r="N64" s="29">
        <f t="shared" si="9"/>
        <v>7.7775939779523817</v>
      </c>
    </row>
    <row r="65" spans="1:14" s="7" customFormat="1" ht="18" x14ac:dyDescent="0.25">
      <c r="A65" s="8">
        <v>2020</v>
      </c>
      <c r="B65" s="30">
        <v>7.3738738738738743</v>
      </c>
      <c r="C65" s="30">
        <v>7.45</v>
      </c>
      <c r="D65" s="30">
        <v>7.66</v>
      </c>
      <c r="E65" s="30">
        <v>7.94</v>
      </c>
      <c r="F65" s="30">
        <v>7.92</v>
      </c>
      <c r="G65" s="30">
        <v>7.73</v>
      </c>
      <c r="H65" s="30">
        <v>7.33</v>
      </c>
      <c r="I65" s="30">
        <v>6.666666666666667</v>
      </c>
      <c r="J65" s="30">
        <v>6.8967391304347823</v>
      </c>
      <c r="K65" s="30">
        <v>6.9681818181818178</v>
      </c>
      <c r="L65" s="30">
        <v>7.19</v>
      </c>
      <c r="M65" s="30">
        <v>6.6</v>
      </c>
      <c r="N65" s="30">
        <f t="shared" si="9"/>
        <v>7.3104551240964284</v>
      </c>
    </row>
    <row r="66" spans="1:14" s="7" customFormat="1" ht="18" x14ac:dyDescent="0.25">
      <c r="A66" s="8">
        <v>2021</v>
      </c>
      <c r="B66" s="41">
        <v>6.62</v>
      </c>
      <c r="C66" s="41">
        <v>6.53</v>
      </c>
      <c r="D66" s="41">
        <v>6.84</v>
      </c>
      <c r="E66" s="41">
        <v>7.16</v>
      </c>
      <c r="F66" s="41">
        <v>7.07</v>
      </c>
      <c r="G66" s="41">
        <v>7.7</v>
      </c>
      <c r="H66" s="41">
        <v>7.31</v>
      </c>
      <c r="I66" s="41">
        <v>7.66</v>
      </c>
      <c r="J66" s="41">
        <v>8.6199999999999992</v>
      </c>
      <c r="K66" s="41">
        <v>8.44</v>
      </c>
      <c r="L66" s="41">
        <v>7.12</v>
      </c>
      <c r="M66" s="41">
        <v>7.33</v>
      </c>
      <c r="N66" s="41">
        <f t="shared" si="9"/>
        <v>7.3666666666666671</v>
      </c>
    </row>
    <row r="67" spans="1:14" s="7" customFormat="1" ht="18" x14ac:dyDescent="0.25">
      <c r="A67" s="8">
        <v>2022</v>
      </c>
      <c r="B67" s="49">
        <v>7.65</v>
      </c>
      <c r="C67" s="49">
        <v>7.53</v>
      </c>
      <c r="D67" s="49">
        <v>7.8</v>
      </c>
      <c r="E67" s="49">
        <v>8.74</v>
      </c>
      <c r="F67" s="49">
        <v>9.51</v>
      </c>
      <c r="G67" s="49">
        <v>8.75</v>
      </c>
      <c r="H67" s="49">
        <v>8.2100000000000009</v>
      </c>
      <c r="I67" s="49">
        <v>7.89</v>
      </c>
      <c r="J67" s="49">
        <v>8.2058823529999998</v>
      </c>
      <c r="K67" s="49">
        <v>9.39</v>
      </c>
      <c r="L67" s="49">
        <v>7.585</v>
      </c>
      <c r="M67" s="49">
        <v>7.198198198</v>
      </c>
      <c r="N67" s="49">
        <f t="shared" si="9"/>
        <v>8.2049233792499994</v>
      </c>
    </row>
    <row r="68" spans="1:14" s="7" customFormat="1" ht="18" x14ac:dyDescent="0.25">
      <c r="A68" s="8">
        <v>2023</v>
      </c>
      <c r="B68" s="55">
        <v>7.5395683450000002</v>
      </c>
      <c r="C68" s="55">
        <v>7.8926174500000004</v>
      </c>
      <c r="D68" s="55">
        <v>8.1797752809999995</v>
      </c>
      <c r="E68" s="55">
        <v>8.3125</v>
      </c>
      <c r="F68" s="55">
        <v>10.576923077</v>
      </c>
      <c r="G68" s="55">
        <v>8.0147058819999994</v>
      </c>
      <c r="H68" s="55">
        <v>8.9639639639999995</v>
      </c>
      <c r="I68" s="55">
        <v>9.07</v>
      </c>
      <c r="J68" s="55">
        <v>8.8150370369999997</v>
      </c>
      <c r="K68" s="55">
        <v>8.35</v>
      </c>
      <c r="L68" s="55"/>
      <c r="M68" s="55"/>
      <c r="N68" s="55">
        <f t="shared" si="9"/>
        <v>8.5715091035999986</v>
      </c>
    </row>
    <row r="69" spans="1:14" s="7" customFormat="1" ht="18" x14ac:dyDescent="0.25">
      <c r="A69" s="8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</row>
    <row r="70" spans="1:14" s="7" customFormat="1" ht="18.75" x14ac:dyDescent="0.3">
      <c r="A70" s="67" t="s">
        <v>17</v>
      </c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</row>
    <row r="71" spans="1:14" s="7" customFormat="1" ht="18" x14ac:dyDescent="0.25">
      <c r="A71" s="8" t="s">
        <v>13</v>
      </c>
      <c r="B71" s="8" t="s">
        <v>0</v>
      </c>
      <c r="C71" s="8" t="s">
        <v>1</v>
      </c>
      <c r="D71" s="8" t="s">
        <v>2</v>
      </c>
      <c r="E71" s="8" t="s">
        <v>3</v>
      </c>
      <c r="F71" s="8" t="s">
        <v>4</v>
      </c>
      <c r="G71" s="8" t="s">
        <v>5</v>
      </c>
      <c r="H71" s="8" t="s">
        <v>6</v>
      </c>
      <c r="I71" s="8" t="s">
        <v>7</v>
      </c>
      <c r="J71" s="8" t="s">
        <v>8</v>
      </c>
      <c r="K71" s="8" t="s">
        <v>9</v>
      </c>
      <c r="L71" s="8" t="s">
        <v>10</v>
      </c>
      <c r="M71" s="8" t="s">
        <v>11</v>
      </c>
      <c r="N71" s="8" t="s">
        <v>12</v>
      </c>
    </row>
    <row r="72" spans="1:14" s="7" customFormat="1" ht="18" x14ac:dyDescent="0.25">
      <c r="A72" s="8">
        <v>2015</v>
      </c>
      <c r="B72" s="25">
        <v>5.5</v>
      </c>
      <c r="C72" s="25">
        <v>6.33</v>
      </c>
      <c r="D72" s="25">
        <v>6.25</v>
      </c>
      <c r="E72" s="25">
        <v>3.75</v>
      </c>
      <c r="F72" s="25">
        <v>4.9000000000000004</v>
      </c>
      <c r="G72" s="25">
        <v>4.93</v>
      </c>
      <c r="H72" s="25">
        <v>5.16</v>
      </c>
      <c r="I72" s="25">
        <v>4.6900000000000004</v>
      </c>
      <c r="J72" s="25">
        <v>4.7699999999999996</v>
      </c>
      <c r="K72" s="25">
        <v>4.43</v>
      </c>
      <c r="L72" s="25">
        <v>4.5199999999999996</v>
      </c>
      <c r="M72" s="25">
        <v>4.45</v>
      </c>
      <c r="N72" s="25">
        <f>+AVERAGE(Tabla8[[#This Row],[ENERO]:[DICIEMBRE]])</f>
        <v>4.9733333333333327</v>
      </c>
    </row>
    <row r="73" spans="1:14" s="7" customFormat="1" ht="18" x14ac:dyDescent="0.25">
      <c r="A73" s="8">
        <v>2016</v>
      </c>
      <c r="B73" s="25">
        <v>4.43</v>
      </c>
      <c r="C73" s="25">
        <v>5.08</v>
      </c>
      <c r="D73" s="25">
        <v>5.64</v>
      </c>
      <c r="E73" s="25">
        <v>5.36</v>
      </c>
      <c r="F73" s="25">
        <v>4.71</v>
      </c>
      <c r="G73" s="25">
        <v>4.57</v>
      </c>
      <c r="H73" s="25">
        <v>4.8600000000000003</v>
      </c>
      <c r="I73" s="25">
        <v>4.5199999999999996</v>
      </c>
      <c r="J73" s="25">
        <v>4.4000000000000004</v>
      </c>
      <c r="K73" s="25">
        <v>4.32</v>
      </c>
      <c r="L73" s="25">
        <v>4.53</v>
      </c>
      <c r="M73" s="25">
        <v>4.29</v>
      </c>
      <c r="N73" s="25">
        <f>+AVERAGE(Tabla8[[#This Row],[ENERO]:[DICIEMBRE]])</f>
        <v>4.7258333333333331</v>
      </c>
    </row>
    <row r="74" spans="1:14" s="7" customFormat="1" ht="18" x14ac:dyDescent="0.25">
      <c r="A74" s="18">
        <v>2017</v>
      </c>
      <c r="B74" s="19">
        <v>4.4565217391304346</v>
      </c>
      <c r="C74" s="19">
        <v>4.5526315789473681</v>
      </c>
      <c r="D74" s="19">
        <v>5.68</v>
      </c>
      <c r="E74" s="19">
        <v>5.6749999999999998</v>
      </c>
      <c r="F74" s="19">
        <v>5.36</v>
      </c>
      <c r="G74" s="19">
        <v>5.66</v>
      </c>
      <c r="H74" s="19">
        <v>4.75</v>
      </c>
      <c r="I74" s="19">
        <v>5.08</v>
      </c>
      <c r="J74" s="19">
        <v>4.17</v>
      </c>
      <c r="K74" s="19">
        <v>5.12</v>
      </c>
      <c r="L74" s="19">
        <v>5.97</v>
      </c>
      <c r="M74" s="19">
        <v>5.1100000000000003</v>
      </c>
      <c r="N74" s="25">
        <f>+AVERAGE(Tabla8[[#This Row],[ENERO]:[DICIEMBRE]])</f>
        <v>5.1320127765064836</v>
      </c>
    </row>
    <row r="75" spans="1:14" s="7" customFormat="1" ht="18" x14ac:dyDescent="0.25">
      <c r="A75" s="34">
        <v>2018</v>
      </c>
      <c r="B75" s="28">
        <v>5.29</v>
      </c>
      <c r="C75" s="28">
        <v>5.258064516129032</v>
      </c>
      <c r="D75" s="28">
        <v>5.0862068965517242</v>
      </c>
      <c r="E75" s="28">
        <v>5.5909090909090908</v>
      </c>
      <c r="F75" s="28">
        <v>5.8</v>
      </c>
      <c r="G75" s="28">
        <v>5.5256410256410255</v>
      </c>
      <c r="H75" s="28">
        <v>5.5119047619047619</v>
      </c>
      <c r="I75" s="28">
        <v>5.4444444444444446</v>
      </c>
      <c r="J75" s="28">
        <v>5.6538461538461542</v>
      </c>
      <c r="K75" s="28">
        <v>5.895833333333333</v>
      </c>
      <c r="L75" s="28">
        <v>5.2297297297297298</v>
      </c>
      <c r="M75" s="28">
        <v>5.0909090909090908</v>
      </c>
      <c r="N75" s="27">
        <f>+AVERAGE(Tabla8[[#This Row],[ENERO]:[DICIEMBRE]])</f>
        <v>5.4481240869498651</v>
      </c>
    </row>
    <row r="76" spans="1:14" s="7" customFormat="1" ht="18" x14ac:dyDescent="0.25">
      <c r="A76" s="8">
        <v>2019</v>
      </c>
      <c r="B76" s="29">
        <v>5.169354838709677</v>
      </c>
      <c r="C76" s="29">
        <v>5.2547169811320753</v>
      </c>
      <c r="D76" s="29">
        <v>5.6477272727272725</v>
      </c>
      <c r="E76" s="29">
        <v>5.8536585365853657</v>
      </c>
      <c r="F76" s="29">
        <v>6.3703703703703702</v>
      </c>
      <c r="G76" s="29">
        <v>5.3428571428571425</v>
      </c>
      <c r="H76" s="29">
        <v>5.241935483870968</v>
      </c>
      <c r="I76" s="29">
        <v>4.7872340425531918</v>
      </c>
      <c r="J76" s="29">
        <v>4.7946428571428568</v>
      </c>
      <c r="K76" s="29">
        <v>4.7750000000000004</v>
      </c>
      <c r="L76" s="29">
        <v>4.9615384615384617</v>
      </c>
      <c r="M76" s="29">
        <v>4.784313725490196</v>
      </c>
      <c r="N76" s="29">
        <f>+AVERAGE(Tabla8[[#This Row],[ENERO]:[DICIEMBRE]])</f>
        <v>5.2486124760814645</v>
      </c>
    </row>
    <row r="77" spans="1:14" s="7" customFormat="1" ht="18" x14ac:dyDescent="0.25">
      <c r="A77" s="8">
        <v>2020</v>
      </c>
      <c r="B77" s="30">
        <v>4.8181818181818183</v>
      </c>
      <c r="C77" s="30">
        <v>5.17</v>
      </c>
      <c r="D77" s="30">
        <v>5.8</v>
      </c>
      <c r="E77" s="30">
        <v>5.1100000000000003</v>
      </c>
      <c r="F77" s="30">
        <v>4.9400000000000004</v>
      </c>
      <c r="G77" s="30">
        <v>5.45</v>
      </c>
      <c r="H77" s="30">
        <v>7.66</v>
      </c>
      <c r="I77" s="30">
        <v>6.2727272727272725</v>
      </c>
      <c r="J77" s="30">
        <v>4.9941176470588236</v>
      </c>
      <c r="K77" s="30">
        <v>4.9945054945054945</v>
      </c>
      <c r="L77" s="30">
        <v>4.9800000000000004</v>
      </c>
      <c r="M77" s="30">
        <v>4.72</v>
      </c>
      <c r="N77" s="30">
        <f>+AVERAGE(Tabla8[[#This Row],[ENERO]:[DICIEMBRE]])</f>
        <v>5.4091276860394508</v>
      </c>
    </row>
    <row r="78" spans="1:14" s="7" customFormat="1" ht="18" x14ac:dyDescent="0.25">
      <c r="A78" s="8">
        <v>2021</v>
      </c>
      <c r="B78" s="41">
        <v>4.93</v>
      </c>
      <c r="C78" s="41">
        <v>4.75</v>
      </c>
      <c r="D78" s="41">
        <v>4.8899999999999997</v>
      </c>
      <c r="E78" s="41">
        <v>5.23</v>
      </c>
      <c r="F78" s="41">
        <v>4.87</v>
      </c>
      <c r="G78" s="41">
        <v>5.14</v>
      </c>
      <c r="H78" s="41">
        <v>5.15</v>
      </c>
      <c r="I78" s="41">
        <v>5.03</v>
      </c>
      <c r="J78" s="41">
        <v>5.18</v>
      </c>
      <c r="K78" s="41">
        <v>5.26</v>
      </c>
      <c r="L78" s="41">
        <v>5.04</v>
      </c>
      <c r="M78" s="41">
        <v>5.09</v>
      </c>
      <c r="N78" s="41">
        <f>+AVERAGE(Tabla8[[#This Row],[ENERO]:[DICIEMBRE]])</f>
        <v>5.0466666666666669</v>
      </c>
    </row>
    <row r="79" spans="1:14" s="7" customFormat="1" ht="18" x14ac:dyDescent="0.25">
      <c r="A79" s="8">
        <v>2022</v>
      </c>
      <c r="B79" s="49">
        <v>5.51</v>
      </c>
      <c r="C79" s="49">
        <v>5.54</v>
      </c>
      <c r="D79" s="49">
        <v>6.07</v>
      </c>
      <c r="E79" s="49">
        <v>5.47</v>
      </c>
      <c r="F79" s="49">
        <v>5.51</v>
      </c>
      <c r="G79" s="49">
        <v>5.52</v>
      </c>
      <c r="H79" s="49">
        <v>5.53</v>
      </c>
      <c r="I79" s="49">
        <v>5.74</v>
      </c>
      <c r="J79" s="49">
        <v>5.8099173549999996</v>
      </c>
      <c r="K79" s="49">
        <v>5.6875</v>
      </c>
      <c r="L79" s="49">
        <v>5.375</v>
      </c>
      <c r="M79" s="49">
        <v>5.2371134020000003</v>
      </c>
      <c r="N79" s="49">
        <f>+AVERAGE(Tabla8[[#This Row],[ENERO]:[DICIEMBRE]])</f>
        <v>5.5832942297500017</v>
      </c>
    </row>
    <row r="80" spans="1:14" s="7" customFormat="1" ht="18" x14ac:dyDescent="0.25">
      <c r="A80" s="8">
        <v>2023</v>
      </c>
      <c r="B80" s="55">
        <v>5.2424242420000002</v>
      </c>
      <c r="C80" s="55">
        <v>5.5569105690000002</v>
      </c>
      <c r="D80" s="55">
        <v>5.6217105260000002</v>
      </c>
      <c r="E80" s="55">
        <v>5.5641025639999997</v>
      </c>
      <c r="F80" s="55">
        <v>5.6287878789999999</v>
      </c>
      <c r="G80" s="55">
        <v>5.83203125</v>
      </c>
      <c r="H80" s="55">
        <v>5.7434782609999999</v>
      </c>
      <c r="I80" s="55">
        <v>5.7880000000000003</v>
      </c>
      <c r="J80" s="55">
        <v>5.747933884</v>
      </c>
      <c r="K80" s="55">
        <v>5.9226804120000001</v>
      </c>
      <c r="L80" s="55"/>
      <c r="M80" s="55"/>
      <c r="N80" s="55">
        <f>+AVERAGE(Tabla8[[#This Row],[ENERO]:[DICIEMBRE]])</f>
        <v>5.6648059587000006</v>
      </c>
    </row>
    <row r="81" spans="1:18" s="7" customFormat="1" ht="18.75" x14ac:dyDescent="0.3">
      <c r="A81" s="65" t="s">
        <v>18</v>
      </c>
      <c r="B81" s="6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5"/>
      <c r="P81" s="5"/>
      <c r="Q81" s="5"/>
      <c r="R81" s="5"/>
    </row>
    <row r="82" spans="1:18" s="7" customFormat="1" ht="18" x14ac:dyDescent="0.25">
      <c r="A82" s="8" t="s">
        <v>13</v>
      </c>
      <c r="B82" s="8" t="s">
        <v>0</v>
      </c>
      <c r="C82" s="8" t="s">
        <v>1</v>
      </c>
      <c r="D82" s="8" t="s">
        <v>2</v>
      </c>
      <c r="E82" s="8" t="s">
        <v>3</v>
      </c>
      <c r="F82" s="8" t="s">
        <v>4</v>
      </c>
      <c r="G82" s="8" t="s">
        <v>5</v>
      </c>
      <c r="H82" s="8" t="s">
        <v>6</v>
      </c>
      <c r="I82" s="8" t="s">
        <v>7</v>
      </c>
      <c r="J82" s="8" t="s">
        <v>8</v>
      </c>
      <c r="K82" s="8" t="s">
        <v>9</v>
      </c>
      <c r="L82" s="8" t="s">
        <v>10</v>
      </c>
      <c r="M82" s="8" t="s">
        <v>11</v>
      </c>
      <c r="N82" s="8" t="s">
        <v>12</v>
      </c>
    </row>
    <row r="83" spans="1:18" s="7" customFormat="1" ht="18" x14ac:dyDescent="0.25">
      <c r="A83" s="8">
        <v>2015</v>
      </c>
      <c r="B83" s="25">
        <v>5</v>
      </c>
      <c r="C83" s="25">
        <v>3.81</v>
      </c>
      <c r="D83" s="25">
        <v>3.33</v>
      </c>
      <c r="E83" s="25">
        <v>2</v>
      </c>
      <c r="F83" s="25">
        <v>2.21</v>
      </c>
      <c r="G83" s="25">
        <v>1.93</v>
      </c>
      <c r="H83" s="25">
        <v>1.81</v>
      </c>
      <c r="I83" s="25">
        <v>1.89</v>
      </c>
      <c r="J83" s="25">
        <v>2.08</v>
      </c>
      <c r="K83" s="25">
        <v>2.2200000000000002</v>
      </c>
      <c r="L83" s="25">
        <v>1.97</v>
      </c>
      <c r="M83" s="25">
        <v>1.98</v>
      </c>
      <c r="N83" s="25">
        <f>AVERAGE(Tabla9[[#This Row],[ENERO]:[DICIEMBRE]])</f>
        <v>2.5191666666666666</v>
      </c>
    </row>
    <row r="84" spans="1:18" s="7" customFormat="1" ht="18" x14ac:dyDescent="0.25">
      <c r="A84" s="8">
        <v>2016</v>
      </c>
      <c r="B84" s="25">
        <v>3.17</v>
      </c>
      <c r="C84" s="25">
        <v>3.58</v>
      </c>
      <c r="D84" s="25">
        <v>3.04</v>
      </c>
      <c r="E84" s="25">
        <v>2.76</v>
      </c>
      <c r="F84" s="25">
        <v>1.99</v>
      </c>
      <c r="G84" s="25">
        <v>1.93</v>
      </c>
      <c r="H84" s="25">
        <v>1.76</v>
      </c>
      <c r="I84" s="25">
        <v>1.92</v>
      </c>
      <c r="J84" s="25">
        <v>2.0299999999999998</v>
      </c>
      <c r="K84" s="25">
        <v>1.96</v>
      </c>
      <c r="L84" s="25">
        <v>2.2599999999999998</v>
      </c>
      <c r="M84" s="25">
        <v>3.04</v>
      </c>
      <c r="N84" s="25">
        <f>AVERAGE(Tabla9[[#This Row],[ENERO]:[DICIEMBRE]])</f>
        <v>2.4533333333333331</v>
      </c>
    </row>
    <row r="85" spans="1:18" s="7" customFormat="1" ht="18" x14ac:dyDescent="0.25">
      <c r="A85" s="8">
        <v>2017</v>
      </c>
      <c r="B85" s="25">
        <v>3.4375</v>
      </c>
      <c r="C85" s="25">
        <v>3.3571428571428572</v>
      </c>
      <c r="D85" s="25">
        <v>2.9351851851851851</v>
      </c>
      <c r="E85" s="25">
        <v>2.7250000000000001</v>
      </c>
      <c r="F85" s="25">
        <v>3.22</v>
      </c>
      <c r="G85" s="25">
        <v>2.31</v>
      </c>
      <c r="H85" s="25">
        <v>1.83</v>
      </c>
      <c r="I85" s="25">
        <v>1.71</v>
      </c>
      <c r="J85" s="25">
        <v>1.84</v>
      </c>
      <c r="K85" s="25">
        <v>2.39</v>
      </c>
      <c r="L85" s="25">
        <v>2.67</v>
      </c>
      <c r="M85" s="25">
        <v>1.97</v>
      </c>
      <c r="N85" s="25">
        <f>AVERAGE(Tabla9[[#This Row],[ENERO]:[DICIEMBRE]])</f>
        <v>2.5329023368606705</v>
      </c>
    </row>
    <row r="86" spans="1:18" s="7" customFormat="1" ht="18" x14ac:dyDescent="0.25">
      <c r="A86" s="20">
        <v>2018</v>
      </c>
      <c r="B86" s="27">
        <v>2.59</v>
      </c>
      <c r="C86" s="27">
        <v>2.6729729729729725</v>
      </c>
      <c r="D86" s="27">
        <v>3.032258064516129</v>
      </c>
      <c r="E86" s="27">
        <v>2.9</v>
      </c>
      <c r="F86" s="27">
        <v>3.1176470588235294</v>
      </c>
      <c r="G86" s="27">
        <v>1.8536585365853659</v>
      </c>
      <c r="H86" s="27">
        <v>1.8276595744680852</v>
      </c>
      <c r="I86" s="27">
        <v>1.8149999999999999</v>
      </c>
      <c r="J86" s="27">
        <v>1.9836956521739131</v>
      </c>
      <c r="K86" s="27">
        <v>2.0058823529411769</v>
      </c>
      <c r="L86" s="27">
        <v>1.7249999999999996</v>
      </c>
      <c r="M86" s="27">
        <v>1.7020833333333334</v>
      </c>
      <c r="N86" s="25">
        <f>AVERAGE(Tabla9[[#This Row],[ENERO]:[DICIEMBRE]])</f>
        <v>2.2688214621512093</v>
      </c>
    </row>
    <row r="87" spans="1:18" s="7" customFormat="1" ht="18" x14ac:dyDescent="0.25">
      <c r="A87" s="8">
        <v>2019</v>
      </c>
      <c r="B87" s="29">
        <v>3.1119402985074629</v>
      </c>
      <c r="C87" s="29">
        <v>3.4241071428571428</v>
      </c>
      <c r="D87" s="29">
        <v>3.6875</v>
      </c>
      <c r="E87" s="29">
        <v>3.1704545454545454</v>
      </c>
      <c r="F87" s="29">
        <v>3.5163043478260869</v>
      </c>
      <c r="G87" s="29">
        <v>2.4619565217391299</v>
      </c>
      <c r="H87" s="29">
        <v>1.8913043478260869</v>
      </c>
      <c r="I87" s="29">
        <v>1.8385964912280699</v>
      </c>
      <c r="J87" s="29">
        <v>1.965243902439024</v>
      </c>
      <c r="K87" s="29">
        <v>2.0016853932584269</v>
      </c>
      <c r="L87" s="29">
        <v>2.1837078651685391</v>
      </c>
      <c r="M87" s="29">
        <v>2.6072463768115943</v>
      </c>
      <c r="N87" s="25">
        <f>AVERAGE(Tabla9[[#This Row],[ENERO]:[DICIEMBRE]])</f>
        <v>2.6550039360930091</v>
      </c>
    </row>
    <row r="88" spans="1:18" s="7" customFormat="1" ht="18" x14ac:dyDescent="0.25">
      <c r="A88" s="8">
        <v>2020</v>
      </c>
      <c r="B88" s="30">
        <v>3.1868421052631577</v>
      </c>
      <c r="C88" s="30">
        <v>3.45</v>
      </c>
      <c r="D88" s="30">
        <v>3.47</v>
      </c>
      <c r="E88" s="30">
        <v>2.61</v>
      </c>
      <c r="F88" s="30">
        <v>2.29</v>
      </c>
      <c r="G88" s="30">
        <v>2.8</v>
      </c>
      <c r="H88" s="30">
        <v>3</v>
      </c>
      <c r="I88" s="30">
        <v>2.6363636363636362</v>
      </c>
      <c r="J88" s="30">
        <v>2.285326086956522</v>
      </c>
      <c r="K88" s="30">
        <v>2.2364864864864864</v>
      </c>
      <c r="L88" s="30">
        <v>2.54</v>
      </c>
      <c r="M88" s="30">
        <v>2.31</v>
      </c>
      <c r="N88" s="25">
        <f>AVERAGE(Tabla9[[#This Row],[ENERO]:[DICIEMBRE]])</f>
        <v>2.7345848595891504</v>
      </c>
    </row>
    <row r="89" spans="1:18" s="7" customFormat="1" ht="18" x14ac:dyDescent="0.25">
      <c r="A89" s="8">
        <v>2021</v>
      </c>
      <c r="B89" s="41">
        <v>2.89</v>
      </c>
      <c r="C89" s="41">
        <v>3.05</v>
      </c>
      <c r="D89" s="41">
        <v>3.13</v>
      </c>
      <c r="E89" s="41">
        <v>2.82</v>
      </c>
      <c r="F89" s="41">
        <v>2.64</v>
      </c>
      <c r="G89" s="41">
        <v>2.44</v>
      </c>
      <c r="H89" s="41">
        <v>2.57</v>
      </c>
      <c r="I89" s="41">
        <v>2.89</v>
      </c>
      <c r="J89" s="41">
        <v>2.95</v>
      </c>
      <c r="K89" s="41">
        <v>3.17</v>
      </c>
      <c r="L89" s="41">
        <v>2.88</v>
      </c>
      <c r="M89" s="41">
        <v>2.96</v>
      </c>
      <c r="N89" s="25">
        <f>AVERAGE(Tabla9[[#This Row],[ENERO]:[DICIEMBRE]])</f>
        <v>2.8658333333333332</v>
      </c>
    </row>
    <row r="90" spans="1:18" s="7" customFormat="1" ht="18" x14ac:dyDescent="0.25">
      <c r="A90" s="8">
        <v>2022</v>
      </c>
      <c r="B90" s="49">
        <v>3.52</v>
      </c>
      <c r="C90" s="49">
        <v>3.64</v>
      </c>
      <c r="D90" s="49">
        <v>4.08</v>
      </c>
      <c r="E90" s="49">
        <v>3.57</v>
      </c>
      <c r="F90" s="49">
        <v>3.52</v>
      </c>
      <c r="G90" s="49">
        <v>3.07</v>
      </c>
      <c r="H90" s="49">
        <v>2.98</v>
      </c>
      <c r="I90" s="49">
        <v>3.25</v>
      </c>
      <c r="J90" s="49">
        <v>3.1732394369999999</v>
      </c>
      <c r="K90" s="49">
        <v>3.4783464569999998</v>
      </c>
      <c r="L90" s="49">
        <v>2.8520491799999999</v>
      </c>
      <c r="M90" s="49">
        <v>2.9977678569999999</v>
      </c>
      <c r="N90" s="25">
        <f>AVERAGE(Tabla9[[#This Row],[ENERO]:[DICIEMBRE]])</f>
        <v>3.3442835775833335</v>
      </c>
    </row>
    <row r="91" spans="1:18" s="7" customFormat="1" ht="18" x14ac:dyDescent="0.25">
      <c r="A91" s="8">
        <v>2023</v>
      </c>
      <c r="B91" s="55">
        <v>3.3053691280000002</v>
      </c>
      <c r="C91" s="55">
        <v>3.8630136990000001</v>
      </c>
      <c r="D91" s="55">
        <v>4.1505524859999996</v>
      </c>
      <c r="E91" s="55">
        <v>4.0406976739999996</v>
      </c>
      <c r="F91" s="55">
        <v>4.4168032789999998</v>
      </c>
      <c r="G91" s="55">
        <v>4.3024390239999999</v>
      </c>
      <c r="H91" s="55">
        <v>3.6672794120000001</v>
      </c>
      <c r="I91" s="55">
        <v>3.89</v>
      </c>
      <c r="J91" s="55">
        <v>3.967013889</v>
      </c>
      <c r="K91" s="55">
        <v>4.3761467889999999</v>
      </c>
      <c r="L91" s="55"/>
      <c r="M91" s="55"/>
      <c r="N91" s="25">
        <f>AVERAGE(Tabla9[[#This Row],[ENERO]:[DICIEMBRE]])</f>
        <v>3.9979315380000005</v>
      </c>
    </row>
    <row r="92" spans="1:18" s="7" customFormat="1" ht="18" x14ac:dyDescent="0.25">
      <c r="A92" s="8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25"/>
    </row>
    <row r="93" spans="1:18" s="7" customFormat="1" ht="24.75" customHeight="1" x14ac:dyDescent="0.3">
      <c r="A93" s="66" t="s">
        <v>27</v>
      </c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8" s="7" customFormat="1" ht="18" x14ac:dyDescent="0.25">
      <c r="A94" s="8" t="s">
        <v>13</v>
      </c>
      <c r="B94" s="8" t="s">
        <v>0</v>
      </c>
      <c r="C94" s="8" t="s">
        <v>1</v>
      </c>
      <c r="D94" s="8" t="s">
        <v>2</v>
      </c>
      <c r="E94" s="8" t="s">
        <v>3</v>
      </c>
      <c r="F94" s="8" t="s">
        <v>4</v>
      </c>
      <c r="G94" s="8" t="s">
        <v>5</v>
      </c>
      <c r="H94" s="8" t="s">
        <v>6</v>
      </c>
      <c r="I94" s="8" t="s">
        <v>7</v>
      </c>
      <c r="J94" s="8" t="s">
        <v>8</v>
      </c>
      <c r="K94" s="8" t="s">
        <v>9</v>
      </c>
      <c r="L94" s="8" t="s">
        <v>10</v>
      </c>
      <c r="M94" s="8" t="s">
        <v>11</v>
      </c>
      <c r="N94" s="8" t="s">
        <v>12</v>
      </c>
    </row>
    <row r="95" spans="1:18" s="7" customFormat="1" ht="18" x14ac:dyDescent="0.25">
      <c r="A95" s="8">
        <v>2015</v>
      </c>
      <c r="B95" s="25">
        <v>2.29</v>
      </c>
      <c r="C95" s="25">
        <v>2.15</v>
      </c>
      <c r="D95" s="25">
        <v>2.17</v>
      </c>
      <c r="E95" s="25">
        <v>2.0499999999999998</v>
      </c>
      <c r="F95" s="25">
        <v>2.23</v>
      </c>
      <c r="G95" s="25">
        <v>2.08</v>
      </c>
      <c r="H95" s="25">
        <v>2.06</v>
      </c>
      <c r="I95" s="25">
        <v>2.08</v>
      </c>
      <c r="J95" s="25">
        <v>1.97</v>
      </c>
      <c r="K95" s="25">
        <v>2</v>
      </c>
      <c r="L95" s="25">
        <v>2.13</v>
      </c>
      <c r="M95" s="25">
        <v>1.96</v>
      </c>
      <c r="N95" s="19">
        <f>+AVERAGE(Tabla11[[#This Row],[ENERO]:[DICIEMBRE]])</f>
        <v>2.0974999999999997</v>
      </c>
    </row>
    <row r="96" spans="1:18" s="7" customFormat="1" ht="18" x14ac:dyDescent="0.25">
      <c r="A96" s="8">
        <v>2016</v>
      </c>
      <c r="B96" s="25">
        <v>1.95</v>
      </c>
      <c r="C96" s="25">
        <v>2.0499999999999998</v>
      </c>
      <c r="D96" s="25">
        <v>1.98</v>
      </c>
      <c r="E96" s="25">
        <v>1.97</v>
      </c>
      <c r="F96" s="25">
        <v>1.89</v>
      </c>
      <c r="G96" s="25">
        <v>1.94</v>
      </c>
      <c r="H96" s="25">
        <v>2.19</v>
      </c>
      <c r="I96" s="25">
        <v>1.95</v>
      </c>
      <c r="J96" s="25">
        <v>2.0299999999999998</v>
      </c>
      <c r="K96" s="25">
        <v>2.06</v>
      </c>
      <c r="L96" s="25">
        <v>1.8</v>
      </c>
      <c r="M96" s="25">
        <v>1.92</v>
      </c>
      <c r="N96" s="19">
        <f>+AVERAGE(Tabla11[[#This Row],[ENERO]:[DICIEMBRE]])</f>
        <v>1.9774999999999998</v>
      </c>
    </row>
    <row r="97" spans="1:18" s="7" customFormat="1" ht="18" x14ac:dyDescent="0.25">
      <c r="A97" s="8">
        <v>2017</v>
      </c>
      <c r="B97" s="19">
        <v>1.9278571428571425</v>
      </c>
      <c r="C97" s="19">
        <v>1.9083333333333332</v>
      </c>
      <c r="D97" s="19">
        <v>2.0274193548387096</v>
      </c>
      <c r="E97" s="19">
        <v>2.1630434782608696</v>
      </c>
      <c r="F97" s="19">
        <v>2.14</v>
      </c>
      <c r="G97" s="19">
        <v>1.99</v>
      </c>
      <c r="H97" s="19">
        <v>1.92</v>
      </c>
      <c r="I97" s="19">
        <v>1.9</v>
      </c>
      <c r="J97" s="19">
        <v>1.9</v>
      </c>
      <c r="K97" s="19">
        <v>2.1</v>
      </c>
      <c r="L97" s="19">
        <v>1.69</v>
      </c>
      <c r="M97" s="19">
        <v>1.97</v>
      </c>
      <c r="N97" s="19">
        <f>+AVERAGE(Tabla11[[#This Row],[ENERO]:[DICIEMBRE]])</f>
        <v>1.9697211091075049</v>
      </c>
    </row>
    <row r="98" spans="1:18" s="7" customFormat="1" ht="18" x14ac:dyDescent="0.25">
      <c r="A98" s="20">
        <v>2018</v>
      </c>
      <c r="B98" s="28">
        <v>2.23</v>
      </c>
      <c r="C98" s="28">
        <v>2.4193548387096775</v>
      </c>
      <c r="D98" s="28">
        <v>2.4437500000000001</v>
      </c>
      <c r="E98" s="28">
        <v>2.4076086956521738</v>
      </c>
      <c r="F98" s="28">
        <v>2.4076086956521738</v>
      </c>
      <c r="G98" s="28">
        <v>2.1785714285714284</v>
      </c>
      <c r="H98" s="28">
        <v>2.2944444444444443</v>
      </c>
      <c r="I98" s="28">
        <v>2.2329268292682927</v>
      </c>
      <c r="J98" s="28">
        <v>2.2778260869565217</v>
      </c>
      <c r="K98" s="28">
        <v>2.3071428571428569</v>
      </c>
      <c r="L98" s="28">
        <v>2.2186046511627904</v>
      </c>
      <c r="M98" s="28">
        <v>1.9083333333333332</v>
      </c>
      <c r="N98" s="28">
        <f>+AVERAGE(Tabla11[[#This Row],[ENERO]:[DICIEMBRE]])</f>
        <v>2.277180988407808</v>
      </c>
    </row>
    <row r="99" spans="1:18" s="7" customFormat="1" ht="18" x14ac:dyDescent="0.25">
      <c r="A99" s="8">
        <v>2019</v>
      </c>
      <c r="B99" s="29">
        <v>2.2410526315789476</v>
      </c>
      <c r="C99" s="29">
        <v>2.2594594594594595</v>
      </c>
      <c r="D99" s="29">
        <v>2.356153846153846</v>
      </c>
      <c r="E99" s="29">
        <v>2.3552631578947367</v>
      </c>
      <c r="F99" s="29">
        <v>2.4428571428571431</v>
      </c>
      <c r="G99" s="29">
        <v>2.2785714285714285</v>
      </c>
      <c r="H99" s="29">
        <v>2.2194382022471912</v>
      </c>
      <c r="I99" s="29">
        <v>2.1746376811594206</v>
      </c>
      <c r="J99" s="29">
        <v>2.2887499999999998</v>
      </c>
      <c r="K99" s="29">
        <v>2.2423529411764709</v>
      </c>
      <c r="L99" s="29">
        <v>2.2068965517241379</v>
      </c>
      <c r="M99" s="29">
        <v>2.2126760563380286</v>
      </c>
      <c r="N99" s="29">
        <f>+AVERAGE(Tabla11[[#This Row],[ENERO]:[DICIEMBRE]])</f>
        <v>2.2731757582634011</v>
      </c>
    </row>
    <row r="100" spans="1:18" s="7" customFormat="1" ht="18" x14ac:dyDescent="0.25">
      <c r="A100" s="8">
        <v>2020</v>
      </c>
      <c r="B100" s="30">
        <v>2.2948113207547172</v>
      </c>
      <c r="C100" s="30">
        <v>2.27</v>
      </c>
      <c r="D100" s="30">
        <v>2.48</v>
      </c>
      <c r="E100" s="30">
        <v>2.4700000000000002</v>
      </c>
      <c r="F100" s="30">
        <v>2.3199999999999998</v>
      </c>
      <c r="G100" s="30">
        <v>2.65</v>
      </c>
      <c r="H100" s="30">
        <v>2.65</v>
      </c>
      <c r="I100" s="30">
        <v>2.6923076923076925</v>
      </c>
      <c r="J100" s="30">
        <v>2.5652173913043477</v>
      </c>
      <c r="K100" s="30">
        <v>2.6548672566371683</v>
      </c>
      <c r="L100" s="30">
        <v>2.81</v>
      </c>
      <c r="M100" s="30">
        <v>2.4300000000000002</v>
      </c>
      <c r="N100" s="30">
        <f>+AVERAGE(Tabla11[[#This Row],[ENERO]:[DICIEMBRE]])</f>
        <v>2.5239336384169939</v>
      </c>
    </row>
    <row r="101" spans="1:18" s="7" customFormat="1" ht="18" x14ac:dyDescent="0.25">
      <c r="A101" s="8">
        <v>2021</v>
      </c>
      <c r="B101" s="41">
        <v>2.54</v>
      </c>
      <c r="C101" s="41">
        <v>2.69</v>
      </c>
      <c r="D101" s="41">
        <v>2.71</v>
      </c>
      <c r="E101" s="41">
        <v>2.62</v>
      </c>
      <c r="F101" s="41">
        <v>2.63</v>
      </c>
      <c r="G101" s="41">
        <v>2.77</v>
      </c>
      <c r="H101" s="41">
        <v>2.8</v>
      </c>
      <c r="I101" s="41">
        <v>2.79</v>
      </c>
      <c r="J101" s="41">
        <v>2.72</v>
      </c>
      <c r="K101" s="41">
        <v>2.65</v>
      </c>
      <c r="L101" s="41">
        <v>2.67</v>
      </c>
      <c r="M101" s="41">
        <v>2.65</v>
      </c>
      <c r="N101" s="41">
        <f>+AVERAGE(Tabla11[[#This Row],[ENERO]:[DICIEMBRE]])</f>
        <v>2.6866666666666661</v>
      </c>
      <c r="O101" s="5"/>
      <c r="P101" s="5"/>
      <c r="Q101" s="5"/>
      <c r="R101" s="5"/>
    </row>
    <row r="102" spans="1:18" s="7" customFormat="1" ht="18" x14ac:dyDescent="0.25">
      <c r="A102" s="8">
        <v>2022</v>
      </c>
      <c r="B102" s="49">
        <v>2.74</v>
      </c>
      <c r="C102" s="49">
        <v>2.72</v>
      </c>
      <c r="D102" s="49">
        <v>2.91</v>
      </c>
      <c r="E102" s="49">
        <v>2.92</v>
      </c>
      <c r="F102" s="49">
        <v>2.89</v>
      </c>
      <c r="G102" s="49">
        <v>2.8</v>
      </c>
      <c r="H102" s="49">
        <v>2.7</v>
      </c>
      <c r="I102" s="49">
        <v>2.74</v>
      </c>
      <c r="J102" s="49">
        <v>2.8850344830000001</v>
      </c>
      <c r="K102" s="49">
        <v>2.9902649010000002</v>
      </c>
      <c r="L102" s="49">
        <v>2.8639705879999999</v>
      </c>
      <c r="M102" s="49">
        <v>2.653846154</v>
      </c>
      <c r="N102" s="49">
        <f>+AVERAGE(Tabla11[[#This Row],[ENERO]:[DICIEMBRE]])</f>
        <v>2.8177596771666664</v>
      </c>
      <c r="O102" s="5"/>
      <c r="P102" s="5"/>
      <c r="Q102" s="5"/>
      <c r="R102" s="5"/>
    </row>
    <row r="103" spans="1:18" s="7" customFormat="1" ht="18" x14ac:dyDescent="0.25">
      <c r="A103" s="8">
        <v>2023</v>
      </c>
      <c r="B103" s="19">
        <v>2.774539877</v>
      </c>
      <c r="C103" s="19">
        <v>2.7647435900000001</v>
      </c>
      <c r="D103" s="19">
        <v>2.7725130889999998</v>
      </c>
      <c r="E103" s="19">
        <v>2.8541666669999999</v>
      </c>
      <c r="F103" s="19">
        <v>2.9006024099999999</v>
      </c>
      <c r="G103" s="19">
        <v>2.978448276</v>
      </c>
      <c r="H103" s="19">
        <v>2.8836805559999998</v>
      </c>
      <c r="I103" s="19">
        <v>2.9279999999999999</v>
      </c>
      <c r="J103" s="19">
        <v>2.921768707</v>
      </c>
      <c r="K103" s="19">
        <v>2.9428104579999999</v>
      </c>
      <c r="L103" s="19"/>
      <c r="M103" s="19"/>
      <c r="N103" s="19">
        <f>+AVERAGE(Tabla11[[#This Row],[ENERO]:[DICIEMBRE]])</f>
        <v>2.8721273630000002</v>
      </c>
      <c r="O103" s="5"/>
      <c r="P103" s="5"/>
      <c r="Q103" s="5"/>
      <c r="R103" s="5"/>
    </row>
    <row r="104" spans="1:18" s="7" customFormat="1" ht="18" x14ac:dyDescent="0.25">
      <c r="A104" s="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5"/>
      <c r="P104" s="5"/>
      <c r="Q104" s="5"/>
      <c r="R104" s="5"/>
    </row>
    <row r="105" spans="1:18" s="7" customFormat="1" ht="18.75" x14ac:dyDescent="0.3">
      <c r="A105" s="65"/>
      <c r="B105" s="65"/>
      <c r="C105" s="65"/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5"/>
      <c r="P105" s="5"/>
      <c r="Q105" s="5"/>
      <c r="R105" s="5"/>
    </row>
    <row r="106" spans="1:18" s="7" customFormat="1" ht="18.75" x14ac:dyDescent="0.3">
      <c r="A106" s="65" t="s">
        <v>31</v>
      </c>
      <c r="B106" s="65"/>
      <c r="C106" s="65"/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/>
    </row>
    <row r="107" spans="1:18" s="7" customFormat="1" ht="18" x14ac:dyDescent="0.25">
      <c r="A107" s="8" t="s">
        <v>13</v>
      </c>
      <c r="B107" s="8" t="s">
        <v>0</v>
      </c>
      <c r="C107" s="8" t="s">
        <v>1</v>
      </c>
      <c r="D107" s="8" t="s">
        <v>2</v>
      </c>
      <c r="E107" s="8" t="s">
        <v>3</v>
      </c>
      <c r="F107" s="8" t="s">
        <v>4</v>
      </c>
      <c r="G107" s="8" t="s">
        <v>5</v>
      </c>
      <c r="H107" s="8" t="s">
        <v>6</v>
      </c>
      <c r="I107" s="8" t="s">
        <v>7</v>
      </c>
      <c r="J107" s="8" t="s">
        <v>8</v>
      </c>
      <c r="K107" s="8" t="s">
        <v>9</v>
      </c>
      <c r="L107" s="8" t="s">
        <v>10</v>
      </c>
      <c r="M107" s="8" t="s">
        <v>11</v>
      </c>
      <c r="N107" s="8" t="s">
        <v>12</v>
      </c>
    </row>
    <row r="108" spans="1:18" s="7" customFormat="1" ht="18" x14ac:dyDescent="0.25">
      <c r="A108" s="8">
        <v>2015</v>
      </c>
      <c r="B108" s="35">
        <v>3.25</v>
      </c>
      <c r="C108" s="35">
        <v>3.92</v>
      </c>
      <c r="D108" s="35">
        <v>4.3099999999999996</v>
      </c>
      <c r="E108" s="35">
        <v>4.4000000000000004</v>
      </c>
      <c r="F108" s="35">
        <v>3.61</v>
      </c>
      <c r="G108" s="35">
        <v>4.33</v>
      </c>
      <c r="H108" s="35">
        <v>4.08</v>
      </c>
      <c r="I108" s="35">
        <v>4.1399999999999997</v>
      </c>
      <c r="J108" s="35">
        <v>4.75</v>
      </c>
      <c r="K108" s="35">
        <v>4.95</v>
      </c>
      <c r="L108" s="35" t="s">
        <v>30</v>
      </c>
      <c r="M108" s="35">
        <v>5</v>
      </c>
      <c r="N108" s="36">
        <f t="shared" ref="N108:N110" si="10">AVERAGE(B108:M108)</f>
        <v>4.249090909090909</v>
      </c>
      <c r="P108" s="13"/>
      <c r="Q108" s="14"/>
    </row>
    <row r="109" spans="1:18" s="7" customFormat="1" ht="18" x14ac:dyDescent="0.25">
      <c r="A109" s="8">
        <v>2016</v>
      </c>
      <c r="B109" s="35" t="s">
        <v>30</v>
      </c>
      <c r="C109" s="35">
        <v>6</v>
      </c>
      <c r="D109" s="35">
        <v>6</v>
      </c>
      <c r="E109" s="35" t="s">
        <v>30</v>
      </c>
      <c r="F109" s="35" t="s">
        <v>30</v>
      </c>
      <c r="G109" s="35" t="s">
        <v>30</v>
      </c>
      <c r="H109" s="35" t="s">
        <v>30</v>
      </c>
      <c r="I109" s="35" t="s">
        <v>30</v>
      </c>
      <c r="J109" s="35" t="s">
        <v>30</v>
      </c>
      <c r="K109" s="35">
        <v>5</v>
      </c>
      <c r="L109" s="35">
        <v>5.5</v>
      </c>
      <c r="M109" s="35" t="s">
        <v>30</v>
      </c>
      <c r="N109" s="36">
        <f t="shared" si="10"/>
        <v>5.625</v>
      </c>
      <c r="P109" s="13"/>
      <c r="Q109" s="14"/>
    </row>
    <row r="110" spans="1:18" s="7" customFormat="1" ht="18" x14ac:dyDescent="0.25">
      <c r="A110" s="8">
        <v>2017</v>
      </c>
      <c r="B110" s="36">
        <v>6</v>
      </c>
      <c r="C110" s="36">
        <v>5.8461538461538458</v>
      </c>
      <c r="D110" s="36">
        <v>5.3055555555555554</v>
      </c>
      <c r="E110" s="35">
        <v>5.7272727272727275</v>
      </c>
      <c r="F110" s="36">
        <v>6</v>
      </c>
      <c r="G110" s="36">
        <v>5.24</v>
      </c>
      <c r="H110" s="36">
        <v>5</v>
      </c>
      <c r="I110" s="35" t="s">
        <v>30</v>
      </c>
      <c r="J110" s="36">
        <v>4.91</v>
      </c>
      <c r="K110" s="36">
        <v>4.03</v>
      </c>
      <c r="L110" s="36">
        <v>3.98</v>
      </c>
      <c r="M110" s="36">
        <v>3.88</v>
      </c>
      <c r="N110" s="36">
        <f t="shared" si="10"/>
        <v>5.0835438299074669</v>
      </c>
      <c r="P110" s="13"/>
      <c r="Q110" s="14"/>
    </row>
    <row r="111" spans="1:18" s="7" customFormat="1" ht="18" x14ac:dyDescent="0.25">
      <c r="A111" s="20">
        <v>2018</v>
      </c>
      <c r="B111" s="37">
        <v>3.53</v>
      </c>
      <c r="C111" s="37">
        <v>3.9764705882352938</v>
      </c>
      <c r="D111" s="37">
        <v>3.9464285714285716</v>
      </c>
      <c r="E111" s="38">
        <v>4.117647058823529</v>
      </c>
      <c r="F111" s="37">
        <v>3.7749999999999999</v>
      </c>
      <c r="G111" s="37">
        <v>2.9342105263157894</v>
      </c>
      <c r="H111" s="37">
        <v>2.9750000000000001</v>
      </c>
      <c r="I111" s="38">
        <v>2.9078947368421053</v>
      </c>
      <c r="J111" s="37">
        <v>2.75</v>
      </c>
      <c r="K111" s="37">
        <v>2.8260869565217392</v>
      </c>
      <c r="L111" s="37">
        <v>2.7124999999999999</v>
      </c>
      <c r="M111" s="37">
        <v>2.9615384615384617</v>
      </c>
      <c r="N111" s="37">
        <f t="shared" ref="N111:N116" si="11">AVERAGE(B111:M111)</f>
        <v>3.2843980749754569</v>
      </c>
      <c r="P111" s="13"/>
      <c r="Q111" s="14"/>
    </row>
    <row r="112" spans="1:18" s="7" customFormat="1" ht="18" x14ac:dyDescent="0.25">
      <c r="A112" s="8">
        <v>2019</v>
      </c>
      <c r="B112" s="39">
        <v>4.0277777777777777</v>
      </c>
      <c r="C112" s="39">
        <v>4.177083333333333</v>
      </c>
      <c r="D112" s="39">
        <v>4.4375</v>
      </c>
      <c r="E112" s="39">
        <v>4.9285714285714288</v>
      </c>
      <c r="F112" s="39">
        <v>4.75</v>
      </c>
      <c r="G112" s="39">
        <v>4.1428571428571432</v>
      </c>
      <c r="H112" s="39">
        <v>3.75</v>
      </c>
      <c r="I112" s="39">
        <v>4</v>
      </c>
      <c r="J112" s="39">
        <v>6</v>
      </c>
      <c r="K112" s="39">
        <v>5.5</v>
      </c>
      <c r="L112" s="39">
        <v>4</v>
      </c>
      <c r="M112" s="36" t="s">
        <v>30</v>
      </c>
      <c r="N112" s="39">
        <f t="shared" si="11"/>
        <v>4.5194354256854261</v>
      </c>
      <c r="O112" s="5"/>
      <c r="P112" s="13"/>
      <c r="Q112" s="14"/>
      <c r="R112" s="5"/>
    </row>
    <row r="113" spans="1:18" s="7" customFormat="1" ht="18" x14ac:dyDescent="0.25">
      <c r="A113" s="8">
        <v>2020</v>
      </c>
      <c r="B113" s="40">
        <v>3.875</v>
      </c>
      <c r="C113" s="40">
        <v>3.8</v>
      </c>
      <c r="D113" s="40">
        <v>4.2</v>
      </c>
      <c r="E113" s="36" t="s">
        <v>30</v>
      </c>
      <c r="F113" s="40">
        <v>5</v>
      </c>
      <c r="G113" s="36" t="s">
        <v>30</v>
      </c>
      <c r="H113" s="36" t="s">
        <v>30</v>
      </c>
      <c r="I113" s="40">
        <v>5</v>
      </c>
      <c r="J113" s="40">
        <v>4.9565217391304346</v>
      </c>
      <c r="K113" s="40">
        <v>5.2878787878787881</v>
      </c>
      <c r="L113" s="40">
        <v>5.33</v>
      </c>
      <c r="M113" s="40">
        <v>4.62</v>
      </c>
      <c r="N113" s="40">
        <f t="shared" si="11"/>
        <v>4.6743778363343571</v>
      </c>
      <c r="O113" s="5"/>
      <c r="P113" s="43"/>
      <c r="Q113" s="14"/>
      <c r="R113" s="5"/>
    </row>
    <row r="114" spans="1:18" s="7" customFormat="1" ht="18" x14ac:dyDescent="0.25">
      <c r="A114" s="8">
        <v>2021</v>
      </c>
      <c r="B114" s="44">
        <v>4.2699999999999996</v>
      </c>
      <c r="C114" s="44">
        <v>4.59</v>
      </c>
      <c r="D114" s="44">
        <v>4.8600000000000003</v>
      </c>
      <c r="E114" s="44">
        <v>4.8099999999999996</v>
      </c>
      <c r="F114" s="44">
        <v>4.6100000000000003</v>
      </c>
      <c r="G114" s="44">
        <v>4.9000000000000004</v>
      </c>
      <c r="H114" s="44">
        <v>3.71</v>
      </c>
      <c r="I114" s="44">
        <v>4</v>
      </c>
      <c r="J114" s="44">
        <v>4.13</v>
      </c>
      <c r="K114" s="44">
        <v>4.25</v>
      </c>
      <c r="L114" s="44">
        <v>3.8</v>
      </c>
      <c r="M114" s="44">
        <v>4.3</v>
      </c>
      <c r="N114" s="44">
        <f t="shared" si="11"/>
        <v>4.3525</v>
      </c>
      <c r="O114" s="5"/>
      <c r="P114" s="43"/>
      <c r="Q114" s="14"/>
      <c r="R114" s="5"/>
    </row>
    <row r="115" spans="1:18" s="7" customFormat="1" ht="18" x14ac:dyDescent="0.25">
      <c r="A115" s="8">
        <v>2022</v>
      </c>
      <c r="B115" s="51">
        <v>4</v>
      </c>
      <c r="C115" s="51">
        <v>4.03</v>
      </c>
      <c r="D115" s="51">
        <v>4.8099999999999996</v>
      </c>
      <c r="E115" s="51">
        <v>5.35</v>
      </c>
      <c r="F115" s="51">
        <v>5.25</v>
      </c>
      <c r="G115" s="51">
        <v>5.21</v>
      </c>
      <c r="H115" s="51">
        <v>5.28</v>
      </c>
      <c r="I115" s="51">
        <v>4</v>
      </c>
      <c r="J115" s="51">
        <v>4.4539473679999997</v>
      </c>
      <c r="K115" s="51">
        <v>4.3703703699999998</v>
      </c>
      <c r="L115" s="51">
        <v>4.2156250000000002</v>
      </c>
      <c r="M115" s="51">
        <v>4.0089285710000002</v>
      </c>
      <c r="N115" s="51">
        <f t="shared" si="11"/>
        <v>4.5815726090833335</v>
      </c>
      <c r="O115" s="5"/>
      <c r="P115" s="43"/>
      <c r="Q115" s="14"/>
      <c r="R115" s="5"/>
    </row>
    <row r="116" spans="1:18" s="7" customFormat="1" ht="18" x14ac:dyDescent="0.25">
      <c r="A116" s="8">
        <v>2023</v>
      </c>
      <c r="B116" s="59">
        <v>3.359375</v>
      </c>
      <c r="C116" s="59">
        <v>4.0370967740000001</v>
      </c>
      <c r="D116" s="59">
        <v>4.1221794870000004</v>
      </c>
      <c r="E116" s="59">
        <v>4.085714286</v>
      </c>
      <c r="F116" s="59">
        <v>4.3857142859999998</v>
      </c>
      <c r="G116" s="59">
        <v>4.2850649350000003</v>
      </c>
      <c r="H116" s="59">
        <v>4.7738095239999998</v>
      </c>
      <c r="I116" s="59">
        <v>4.4829999999999997</v>
      </c>
      <c r="J116" s="59">
        <v>3.9285714289999998</v>
      </c>
      <c r="K116" s="59">
        <v>4.3169642860000002</v>
      </c>
      <c r="L116" s="59"/>
      <c r="M116" s="59"/>
      <c r="N116" s="59">
        <f t="shared" si="11"/>
        <v>4.1777490007000004</v>
      </c>
      <c r="O116" s="5"/>
      <c r="P116" s="43"/>
      <c r="Q116" s="14"/>
      <c r="R116" s="5"/>
    </row>
    <row r="117" spans="1:18" s="7" customFormat="1" ht="18" x14ac:dyDescent="0.25">
      <c r="A117" s="8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"/>
      <c r="P117" s="43"/>
      <c r="Q117" s="14"/>
      <c r="R117" s="5"/>
    </row>
    <row r="118" spans="1:18" s="7" customFormat="1" ht="18" x14ac:dyDescent="0.25">
      <c r="A118" s="8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</row>
    <row r="119" spans="1:18" s="7" customFormat="1" ht="18.75" x14ac:dyDescent="0.3">
      <c r="A119" s="65" t="s">
        <v>32</v>
      </c>
      <c r="B119" s="65"/>
      <c r="C119" s="65"/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/>
    </row>
    <row r="120" spans="1:18" s="7" customFormat="1" ht="18" x14ac:dyDescent="0.25">
      <c r="A120" s="8" t="s">
        <v>13</v>
      </c>
      <c r="B120" s="8" t="s">
        <v>0</v>
      </c>
      <c r="C120" s="8" t="s">
        <v>1</v>
      </c>
      <c r="D120" s="8" t="s">
        <v>2</v>
      </c>
      <c r="E120" s="8" t="s">
        <v>3</v>
      </c>
      <c r="F120" s="8" t="s">
        <v>4</v>
      </c>
      <c r="G120" s="8" t="s">
        <v>5</v>
      </c>
      <c r="H120" s="8" t="s">
        <v>6</v>
      </c>
      <c r="I120" s="8" t="s">
        <v>7</v>
      </c>
      <c r="J120" s="8" t="s">
        <v>8</v>
      </c>
      <c r="K120" s="8" t="s">
        <v>9</v>
      </c>
      <c r="L120" s="8" t="s">
        <v>10</v>
      </c>
      <c r="M120" s="8" t="s">
        <v>11</v>
      </c>
      <c r="N120" s="8" t="s">
        <v>12</v>
      </c>
    </row>
    <row r="121" spans="1:18" s="7" customFormat="1" ht="18" x14ac:dyDescent="0.25">
      <c r="A121" s="8">
        <v>2015</v>
      </c>
      <c r="B121" s="25">
        <v>3.83</v>
      </c>
      <c r="C121" s="25">
        <v>4.17</v>
      </c>
      <c r="D121" s="25">
        <v>4.21</v>
      </c>
      <c r="E121" s="25">
        <v>3.68</v>
      </c>
      <c r="F121" s="25">
        <v>3.67</v>
      </c>
      <c r="G121" s="25">
        <v>3.76</v>
      </c>
      <c r="H121" s="25">
        <v>3.68</v>
      </c>
      <c r="I121" s="25">
        <v>3.62</v>
      </c>
      <c r="J121" s="25">
        <v>3.55</v>
      </c>
      <c r="K121" s="25">
        <v>3.62</v>
      </c>
      <c r="L121" s="25">
        <v>3.68</v>
      </c>
      <c r="M121" s="25">
        <v>3.64</v>
      </c>
      <c r="N121" s="25">
        <f t="shared" ref="N121:N123" si="12">AVERAGE(B121:M121)</f>
        <v>3.7591666666666668</v>
      </c>
    </row>
    <row r="122" spans="1:18" s="7" customFormat="1" ht="18" x14ac:dyDescent="0.25">
      <c r="A122" s="8">
        <v>2016</v>
      </c>
      <c r="B122" s="25">
        <v>4.0199999999999996</v>
      </c>
      <c r="C122" s="25">
        <v>4.03</v>
      </c>
      <c r="D122" s="25">
        <v>4.1399999999999997</v>
      </c>
      <c r="E122" s="25">
        <v>3.83</v>
      </c>
      <c r="F122" s="25">
        <v>3.59</v>
      </c>
      <c r="G122" s="25">
        <v>3.56</v>
      </c>
      <c r="H122" s="25">
        <v>3.57</v>
      </c>
      <c r="I122" s="25">
        <v>3.61</v>
      </c>
      <c r="J122" s="25">
        <v>3.66</v>
      </c>
      <c r="K122" s="25">
        <v>3.73</v>
      </c>
      <c r="L122" s="25">
        <v>3.66</v>
      </c>
      <c r="M122" s="25">
        <v>4.1500000000000004</v>
      </c>
      <c r="N122" s="25">
        <f t="shared" si="12"/>
        <v>3.7958333333333338</v>
      </c>
    </row>
    <row r="123" spans="1:18" ht="15.75" x14ac:dyDescent="0.25">
      <c r="A123" s="8">
        <v>2017</v>
      </c>
      <c r="B123" s="19">
        <v>4.1124999999999998</v>
      </c>
      <c r="C123" s="19">
        <v>4.03125</v>
      </c>
      <c r="D123" s="19">
        <v>4.1363636363636367</v>
      </c>
      <c r="E123" s="19">
        <v>4.1111111111111107</v>
      </c>
      <c r="F123" s="19">
        <v>3.83</v>
      </c>
      <c r="G123" s="19">
        <v>3.97</v>
      </c>
      <c r="H123" s="19">
        <v>3.99</v>
      </c>
      <c r="I123" s="19">
        <v>4</v>
      </c>
      <c r="J123" s="19">
        <v>3.94</v>
      </c>
      <c r="K123" s="19">
        <v>3.88</v>
      </c>
      <c r="L123" s="19">
        <v>3.46</v>
      </c>
      <c r="M123" s="19">
        <v>3.91</v>
      </c>
      <c r="N123" s="19">
        <f t="shared" si="12"/>
        <v>3.9476020622895631</v>
      </c>
    </row>
    <row r="124" spans="1:18" ht="15.75" x14ac:dyDescent="0.25">
      <c r="A124" s="20">
        <v>2018</v>
      </c>
      <c r="B124" s="28">
        <v>3.92</v>
      </c>
      <c r="C124" s="28">
        <v>3.8949999999999996</v>
      </c>
      <c r="D124" s="28">
        <v>4.0267857142857144</v>
      </c>
      <c r="E124" s="28">
        <v>4.1730769230769234</v>
      </c>
      <c r="F124" s="28">
        <v>4.1730769230769234</v>
      </c>
      <c r="G124" s="28">
        <v>4.0757575757575761</v>
      </c>
      <c r="H124" s="28">
        <v>4.1388888888888893</v>
      </c>
      <c r="I124" s="28">
        <v>3.953125</v>
      </c>
      <c r="J124" s="28">
        <v>4.0161290322580649</v>
      </c>
      <c r="K124" s="28">
        <v>4.2068965517241379</v>
      </c>
      <c r="L124" s="28">
        <v>4.2</v>
      </c>
      <c r="M124" s="28">
        <v>4.0294117647058822</v>
      </c>
      <c r="N124" s="28">
        <f t="shared" ref="N124:N129" si="13">AVERAGE(B124:M124)</f>
        <v>4.0673456978145088</v>
      </c>
    </row>
    <row r="125" spans="1:18" ht="15.75" x14ac:dyDescent="0.25">
      <c r="A125" s="8">
        <v>2019</v>
      </c>
      <c r="B125" s="29">
        <v>4.0116279069767442</v>
      </c>
      <c r="C125" s="29">
        <v>4.0568181818181817</v>
      </c>
      <c r="D125" s="29">
        <v>4.3857142857142861</v>
      </c>
      <c r="E125" s="29">
        <v>4.3833333333333337</v>
      </c>
      <c r="F125" s="29">
        <v>4.125</v>
      </c>
      <c r="G125" s="29">
        <v>4.0609756097560972</v>
      </c>
      <c r="H125" s="29">
        <v>4.1759259259259256</v>
      </c>
      <c r="I125" s="29">
        <v>4.0897435897435894</v>
      </c>
      <c r="J125" s="29">
        <v>4.1555555555555559</v>
      </c>
      <c r="K125" s="29">
        <v>4.125</v>
      </c>
      <c r="L125" s="29">
        <v>4.2</v>
      </c>
      <c r="M125" s="29">
        <v>4.117647058823529</v>
      </c>
      <c r="N125" s="29">
        <f t="shared" si="13"/>
        <v>4.157278453970604</v>
      </c>
    </row>
    <row r="126" spans="1:18" ht="15.75" x14ac:dyDescent="0.25">
      <c r="A126" s="8">
        <v>2020</v>
      </c>
      <c r="B126" s="30">
        <v>4.0121951219512191</v>
      </c>
      <c r="C126" s="30">
        <v>4.07</v>
      </c>
      <c r="D126" s="30">
        <v>4.4000000000000004</v>
      </c>
      <c r="E126" s="30">
        <v>4.55</v>
      </c>
      <c r="F126" s="30">
        <v>4.51</v>
      </c>
      <c r="G126" s="30">
        <v>4.5</v>
      </c>
      <c r="H126" s="30">
        <v>4.5</v>
      </c>
      <c r="I126" s="30">
        <v>4.2142857142857144</v>
      </c>
      <c r="J126" s="30">
        <v>4.0566037735849054</v>
      </c>
      <c r="K126" s="30">
        <v>4.0745614035087723</v>
      </c>
      <c r="L126" s="30">
        <v>4.12</v>
      </c>
      <c r="M126" s="30">
        <v>4.3099999999999996</v>
      </c>
      <c r="N126" s="30">
        <f t="shared" si="13"/>
        <v>4.2764705011108841</v>
      </c>
    </row>
    <row r="127" spans="1:18" ht="15.75" x14ac:dyDescent="0.25">
      <c r="A127" s="8">
        <v>2021</v>
      </c>
      <c r="B127" s="41">
        <v>4.41</v>
      </c>
      <c r="C127" s="41">
        <v>4.78</v>
      </c>
      <c r="D127" s="41">
        <v>5.05</v>
      </c>
      <c r="E127" s="41">
        <v>4.7</v>
      </c>
      <c r="F127" s="41">
        <v>4.88</v>
      </c>
      <c r="G127" s="41">
        <v>4.71</v>
      </c>
      <c r="H127" s="41">
        <v>4.6900000000000004</v>
      </c>
      <c r="I127" s="41">
        <v>4.68</v>
      </c>
      <c r="J127" s="41">
        <v>4.75</v>
      </c>
      <c r="K127" s="41">
        <v>4.76</v>
      </c>
      <c r="L127" s="41">
        <v>4.71</v>
      </c>
      <c r="M127" s="41">
        <v>4.7300000000000004</v>
      </c>
      <c r="N127" s="41">
        <f t="shared" si="13"/>
        <v>4.7374999999999998</v>
      </c>
    </row>
    <row r="128" spans="1:18" ht="15.75" x14ac:dyDescent="0.25">
      <c r="A128" s="8">
        <v>2022</v>
      </c>
      <c r="B128" s="49">
        <v>5.05</v>
      </c>
      <c r="C128" s="49">
        <v>5</v>
      </c>
      <c r="D128" s="49">
        <v>4.99</v>
      </c>
      <c r="E128" s="49">
        <v>5</v>
      </c>
      <c r="F128" s="49">
        <v>5.2</v>
      </c>
      <c r="G128" s="49">
        <v>5.32</v>
      </c>
      <c r="H128" s="49">
        <v>5.23</v>
      </c>
      <c r="I128" s="49">
        <v>5.14</v>
      </c>
      <c r="J128" s="49">
        <v>5.1644736839999998</v>
      </c>
      <c r="K128" s="49">
        <v>5.0649350650000002</v>
      </c>
      <c r="L128" s="49">
        <v>4.6111111109999996</v>
      </c>
      <c r="M128" s="49">
        <v>4.6971830990000001</v>
      </c>
      <c r="N128" s="49">
        <f t="shared" si="13"/>
        <v>5.0389752465833331</v>
      </c>
    </row>
    <row r="129" spans="1:14" ht="15.75" x14ac:dyDescent="0.25">
      <c r="A129" s="8">
        <v>2023</v>
      </c>
      <c r="B129" s="55">
        <v>5.0714285710000002</v>
      </c>
      <c r="C129" s="55">
        <v>5.4281249999999996</v>
      </c>
      <c r="D129" s="55">
        <v>5.4278350519999998</v>
      </c>
      <c r="E129" s="55">
        <v>5.0999999999999996</v>
      </c>
      <c r="F129" s="55">
        <v>5.346774194</v>
      </c>
      <c r="G129" s="55">
        <v>5.4432989689999998</v>
      </c>
      <c r="H129" s="55">
        <v>5.085365854</v>
      </c>
      <c r="I129" s="55">
        <v>5.508</v>
      </c>
      <c r="J129" s="55">
        <v>5.5588235289999997</v>
      </c>
      <c r="K129" s="55">
        <v>5.5241935480000004</v>
      </c>
      <c r="L129" s="55"/>
      <c r="M129" s="55"/>
      <c r="N129" s="55">
        <f t="shared" si="13"/>
        <v>5.3493844717000005</v>
      </c>
    </row>
    <row r="130" spans="1:14" ht="15.75" x14ac:dyDescent="0.25">
      <c r="A130" s="8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</row>
    <row r="131" spans="1:14" ht="18.75" x14ac:dyDescent="0.3">
      <c r="A131" s="68" t="s">
        <v>33</v>
      </c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</row>
    <row r="132" spans="1:14" ht="15.75" x14ac:dyDescent="0.25">
      <c r="A132" s="8" t="s">
        <v>13</v>
      </c>
      <c r="B132" s="8" t="s">
        <v>0</v>
      </c>
      <c r="C132" s="8" t="s">
        <v>1</v>
      </c>
      <c r="D132" s="8" t="s">
        <v>2</v>
      </c>
      <c r="E132" s="8" t="s">
        <v>3</v>
      </c>
      <c r="F132" s="8" t="s">
        <v>4</v>
      </c>
      <c r="G132" s="8" t="s">
        <v>5</v>
      </c>
      <c r="H132" s="8" t="s">
        <v>6</v>
      </c>
      <c r="I132" s="8" t="s">
        <v>7</v>
      </c>
      <c r="J132" s="8" t="s">
        <v>8</v>
      </c>
      <c r="K132" s="8" t="s">
        <v>9</v>
      </c>
      <c r="L132" s="8" t="s">
        <v>10</v>
      </c>
      <c r="M132" s="8" t="s">
        <v>11</v>
      </c>
      <c r="N132" s="8" t="s">
        <v>12</v>
      </c>
    </row>
    <row r="133" spans="1:14" ht="15.75" x14ac:dyDescent="0.25">
      <c r="A133" s="8">
        <v>2015</v>
      </c>
      <c r="B133" s="16">
        <v>3.25</v>
      </c>
      <c r="C133" s="16">
        <v>3.83</v>
      </c>
      <c r="D133" s="16">
        <v>3.58</v>
      </c>
      <c r="E133" s="16">
        <v>3.15</v>
      </c>
      <c r="F133" s="16">
        <v>3.34</v>
      </c>
      <c r="G133" s="16">
        <v>3.19</v>
      </c>
      <c r="H133" s="16">
        <v>2.84</v>
      </c>
      <c r="I133" s="16">
        <v>2.69</v>
      </c>
      <c r="J133" s="16">
        <v>3.02</v>
      </c>
      <c r="K133" s="16">
        <v>3.06</v>
      </c>
      <c r="L133" s="16">
        <v>3.24</v>
      </c>
      <c r="M133" s="16">
        <v>3.16</v>
      </c>
      <c r="N133" s="16">
        <f t="shared" ref="N133:N135" si="14">AVERAGE(B133:M133)</f>
        <v>3.1958333333333329</v>
      </c>
    </row>
    <row r="134" spans="1:14" ht="15.75" x14ac:dyDescent="0.25">
      <c r="A134" s="8">
        <v>2016</v>
      </c>
      <c r="B134" s="16">
        <v>3.39</v>
      </c>
      <c r="C134" s="16">
        <v>3.51</v>
      </c>
      <c r="D134" s="16">
        <v>3.33</v>
      </c>
      <c r="E134" s="16">
        <v>3.25</v>
      </c>
      <c r="F134" s="16">
        <v>3.1</v>
      </c>
      <c r="G134" s="16">
        <v>3.1</v>
      </c>
      <c r="H134" s="16">
        <v>3.09</v>
      </c>
      <c r="I134" s="16">
        <v>3.12</v>
      </c>
      <c r="J134" s="16">
        <v>3.45</v>
      </c>
      <c r="K134" s="16">
        <v>3.06</v>
      </c>
      <c r="L134" s="16">
        <v>3.24</v>
      </c>
      <c r="M134" s="16">
        <v>3.38</v>
      </c>
      <c r="N134" s="16">
        <f t="shared" si="14"/>
        <v>3.2516666666666674</v>
      </c>
    </row>
    <row r="135" spans="1:14" ht="15.75" x14ac:dyDescent="0.25">
      <c r="A135" s="8">
        <v>2017</v>
      </c>
      <c r="B135" s="17">
        <v>3.5032000000000001</v>
      </c>
      <c r="C135" s="17">
        <v>3.6184210526315788</v>
      </c>
      <c r="D135" s="17">
        <v>3.6473076923076921</v>
      </c>
      <c r="E135" s="17">
        <v>3.5625</v>
      </c>
      <c r="F135" s="17">
        <v>3.5</v>
      </c>
      <c r="G135" s="17">
        <v>3.41</v>
      </c>
      <c r="H135" s="17">
        <v>3.38</v>
      </c>
      <c r="I135" s="17">
        <v>3</v>
      </c>
      <c r="J135" s="17">
        <v>3.42</v>
      </c>
      <c r="K135" s="17">
        <v>3.59</v>
      </c>
      <c r="L135" s="17">
        <v>3.47</v>
      </c>
      <c r="M135" s="17">
        <v>3.42</v>
      </c>
      <c r="N135" s="17">
        <f t="shared" si="14"/>
        <v>3.4601190620782725</v>
      </c>
    </row>
    <row r="136" spans="1:14" ht="15.75" x14ac:dyDescent="0.25">
      <c r="A136" s="20">
        <v>2018</v>
      </c>
      <c r="B136" s="21">
        <v>3.61</v>
      </c>
      <c r="C136" s="21">
        <v>3.8189655172413794</v>
      </c>
      <c r="D136" s="21">
        <v>4.2739130434782604</v>
      </c>
      <c r="E136" s="21">
        <v>4.3257575757575761</v>
      </c>
      <c r="F136" s="21">
        <v>4.0723684210526319</v>
      </c>
      <c r="G136" s="21">
        <v>3.6285714285714286</v>
      </c>
      <c r="H136" s="21">
        <v>3.4729729729729728</v>
      </c>
      <c r="I136" s="21">
        <v>3.2</v>
      </c>
      <c r="J136" s="21">
        <v>3.3680555555555554</v>
      </c>
      <c r="K136" s="21">
        <v>3.4878048780487805</v>
      </c>
      <c r="L136" s="21">
        <v>3.3103448275862069</v>
      </c>
      <c r="M136" s="21">
        <v>3.3684210526315788</v>
      </c>
      <c r="N136" s="21">
        <f t="shared" ref="N136:N141" si="15">AVERAGE(B136:M136)</f>
        <v>3.661431272741364</v>
      </c>
    </row>
    <row r="137" spans="1:14" ht="15.75" x14ac:dyDescent="0.25">
      <c r="A137" s="8">
        <v>2019</v>
      </c>
      <c r="B137" s="22">
        <v>3.7295081967213113</v>
      </c>
      <c r="C137" s="22">
        <v>3.69</v>
      </c>
      <c r="D137" s="22">
        <v>3.7978723404255321</v>
      </c>
      <c r="E137" s="22">
        <v>3.6217948717948718</v>
      </c>
      <c r="F137" s="22">
        <v>3.7663043478260869</v>
      </c>
      <c r="G137" s="22">
        <v>3.4090909090909092</v>
      </c>
      <c r="H137" s="22">
        <v>3.3813559322033897</v>
      </c>
      <c r="I137" s="22">
        <v>3.4222222222222221</v>
      </c>
      <c r="J137" s="22">
        <v>3.3627450980392157</v>
      </c>
      <c r="K137" s="22">
        <v>3.307017543859649</v>
      </c>
      <c r="L137" s="22">
        <v>3.4696969696969697</v>
      </c>
      <c r="M137" s="22">
        <v>3.3111111111111109</v>
      </c>
      <c r="N137" s="22">
        <f t="shared" si="15"/>
        <v>3.5223932952492727</v>
      </c>
    </row>
    <row r="138" spans="1:14" ht="15.75" x14ac:dyDescent="0.25">
      <c r="A138" s="8">
        <v>2020</v>
      </c>
      <c r="B138" s="23">
        <v>3.4274193548387095</v>
      </c>
      <c r="C138" s="23">
        <v>3.47</v>
      </c>
      <c r="D138" s="23">
        <v>3.69</v>
      </c>
      <c r="E138" s="23">
        <v>3.63</v>
      </c>
      <c r="F138" s="23">
        <v>3.52</v>
      </c>
      <c r="G138" s="23">
        <v>3.92</v>
      </c>
      <c r="H138" s="23">
        <v>3.66</v>
      </c>
      <c r="I138" s="23">
        <v>3.75</v>
      </c>
      <c r="J138" s="23">
        <v>3.6865079365079363</v>
      </c>
      <c r="K138" s="23">
        <v>3.5919117647058822</v>
      </c>
      <c r="L138" s="23">
        <v>3.67</v>
      </c>
      <c r="M138" s="23">
        <v>3.65</v>
      </c>
      <c r="N138" s="23">
        <f t="shared" si="15"/>
        <v>3.6388199213377104</v>
      </c>
    </row>
    <row r="139" spans="1:14" ht="15.75" x14ac:dyDescent="0.25">
      <c r="A139" s="8">
        <v>2021</v>
      </c>
      <c r="B139" s="45">
        <v>3.7</v>
      </c>
      <c r="C139" s="45">
        <v>3.86</v>
      </c>
      <c r="D139" s="45">
        <v>4.09</v>
      </c>
      <c r="E139" s="45">
        <v>4.1900000000000004</v>
      </c>
      <c r="F139" s="45">
        <v>3.92</v>
      </c>
      <c r="G139" s="45">
        <v>3.86</v>
      </c>
      <c r="H139" s="45">
        <v>3.87</v>
      </c>
      <c r="I139" s="45">
        <v>3.81</v>
      </c>
      <c r="J139" s="45">
        <v>3.84</v>
      </c>
      <c r="K139" s="45">
        <v>3.61</v>
      </c>
      <c r="L139" s="45">
        <v>3.67</v>
      </c>
      <c r="M139" s="45">
        <v>3.77</v>
      </c>
      <c r="N139" s="45">
        <f t="shared" si="15"/>
        <v>3.8491666666666671</v>
      </c>
    </row>
    <row r="140" spans="1:14" ht="15.75" x14ac:dyDescent="0.25">
      <c r="A140" s="8">
        <v>2022</v>
      </c>
      <c r="B140" s="52">
        <v>3.8</v>
      </c>
      <c r="C140" s="52">
        <v>3.97</v>
      </c>
      <c r="D140" s="52">
        <v>4.3</v>
      </c>
      <c r="E140" s="52">
        <v>4.18</v>
      </c>
      <c r="F140" s="52">
        <v>4.2</v>
      </c>
      <c r="G140" s="52">
        <v>4.29</v>
      </c>
      <c r="H140" s="52">
        <v>4.09</v>
      </c>
      <c r="I140" s="52">
        <v>3.95</v>
      </c>
      <c r="J140" s="52">
        <v>4.2335164839999999</v>
      </c>
      <c r="K140" s="52">
        <v>4.157407407</v>
      </c>
      <c r="L140" s="52">
        <v>4.0723684210000002</v>
      </c>
      <c r="M140" s="52">
        <v>4.0197368420000004</v>
      </c>
      <c r="N140" s="52">
        <f t="shared" si="15"/>
        <v>4.1052524295000001</v>
      </c>
    </row>
    <row r="141" spans="1:14" ht="15.75" x14ac:dyDescent="0.25">
      <c r="A141" s="8">
        <v>2023</v>
      </c>
      <c r="B141" s="60">
        <v>4.1429487180000004</v>
      </c>
      <c r="C141" s="60">
        <v>4.2579746839999997</v>
      </c>
      <c r="D141" s="60">
        <v>4.4044715449999998</v>
      </c>
      <c r="E141" s="60">
        <v>4.5133928570000004</v>
      </c>
      <c r="F141" s="60">
        <v>4.4334862389999996</v>
      </c>
      <c r="G141" s="60">
        <v>4.3361344539999997</v>
      </c>
      <c r="H141" s="60">
        <v>4.2704545449999998</v>
      </c>
      <c r="I141" s="60">
        <v>4.407</v>
      </c>
      <c r="J141" s="60">
        <v>4.476415094</v>
      </c>
      <c r="K141" s="60">
        <v>4.5212264150000001</v>
      </c>
      <c r="L141" s="60"/>
      <c r="M141" s="60"/>
      <c r="N141" s="60">
        <f t="shared" si="15"/>
        <v>4.3763504550999999</v>
      </c>
    </row>
    <row r="142" spans="1:14" ht="15.75" x14ac:dyDescent="0.25">
      <c r="A142" s="8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</row>
    <row r="143" spans="1:14" ht="18.75" x14ac:dyDescent="0.3">
      <c r="A143" s="68" t="s">
        <v>22</v>
      </c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</row>
    <row r="144" spans="1:14" ht="15.75" x14ac:dyDescent="0.25">
      <c r="A144" s="8" t="s">
        <v>13</v>
      </c>
      <c r="B144" s="8" t="s">
        <v>0</v>
      </c>
      <c r="C144" s="8" t="s">
        <v>1</v>
      </c>
      <c r="D144" s="8" t="s">
        <v>2</v>
      </c>
      <c r="E144" s="8" t="s">
        <v>3</v>
      </c>
      <c r="F144" s="8" t="s">
        <v>4</v>
      </c>
      <c r="G144" s="8" t="s">
        <v>5</v>
      </c>
      <c r="H144" s="8" t="s">
        <v>6</v>
      </c>
      <c r="I144" s="8" t="s">
        <v>7</v>
      </c>
      <c r="J144" s="8" t="s">
        <v>8</v>
      </c>
      <c r="K144" s="8" t="s">
        <v>9</v>
      </c>
      <c r="L144" s="8" t="s">
        <v>10</v>
      </c>
      <c r="M144" s="8" t="s">
        <v>11</v>
      </c>
      <c r="N144" s="8" t="s">
        <v>12</v>
      </c>
    </row>
    <row r="145" spans="1:14" ht="15.75" x14ac:dyDescent="0.25">
      <c r="A145" s="8">
        <v>2015</v>
      </c>
      <c r="B145" s="25">
        <v>1.55</v>
      </c>
      <c r="C145" s="25">
        <v>1.88</v>
      </c>
      <c r="D145" s="25">
        <v>1.75</v>
      </c>
      <c r="E145" s="25">
        <v>1.68</v>
      </c>
      <c r="F145" s="25">
        <v>1.56</v>
      </c>
      <c r="G145" s="25">
        <v>1.68</v>
      </c>
      <c r="H145" s="25">
        <v>1.84</v>
      </c>
      <c r="I145" s="25">
        <v>1.56</v>
      </c>
      <c r="J145" s="25">
        <v>1.43</v>
      </c>
      <c r="K145" s="25">
        <v>1.37</v>
      </c>
      <c r="L145" s="25">
        <v>1.55</v>
      </c>
      <c r="M145" s="25">
        <v>1.5</v>
      </c>
      <c r="N145" s="25">
        <f t="shared" ref="N145:N147" si="16">AVERAGE(B145:M145)</f>
        <v>1.6125</v>
      </c>
    </row>
    <row r="146" spans="1:14" ht="15.75" x14ac:dyDescent="0.25">
      <c r="A146" s="8">
        <v>2016</v>
      </c>
      <c r="B146" s="25">
        <v>1.56</v>
      </c>
      <c r="C146" s="25">
        <v>1.75</v>
      </c>
      <c r="D146" s="25">
        <v>1.73</v>
      </c>
      <c r="E146" s="25">
        <v>1.56</v>
      </c>
      <c r="F146" s="25">
        <v>1.49</v>
      </c>
      <c r="G146" s="25">
        <v>1.49</v>
      </c>
      <c r="H146" s="25">
        <v>1.5</v>
      </c>
      <c r="I146" s="25">
        <v>1.52</v>
      </c>
      <c r="J146" s="25">
        <v>1.47</v>
      </c>
      <c r="K146" s="25">
        <v>1.6</v>
      </c>
      <c r="L146" s="25">
        <v>1.54</v>
      </c>
      <c r="M146" s="25">
        <v>1.61</v>
      </c>
      <c r="N146" s="25">
        <f t="shared" si="16"/>
        <v>1.5683333333333334</v>
      </c>
    </row>
    <row r="147" spans="1:14" ht="15.75" x14ac:dyDescent="0.25">
      <c r="A147" s="8">
        <v>2017</v>
      </c>
      <c r="B147" s="19">
        <v>1.6555555555555557</v>
      </c>
      <c r="C147" s="19">
        <v>1.7958333333333334</v>
      </c>
      <c r="D147" s="19">
        <v>2.0357142857142856</v>
      </c>
      <c r="E147" s="19">
        <v>1.9954545454545458</v>
      </c>
      <c r="F147" s="19">
        <v>1.72</v>
      </c>
      <c r="G147" s="19">
        <v>1.66</v>
      </c>
      <c r="H147" s="19">
        <v>1.58</v>
      </c>
      <c r="I147" s="19">
        <v>1.54</v>
      </c>
      <c r="J147" s="19">
        <v>1.58</v>
      </c>
      <c r="K147" s="19">
        <v>1.56</v>
      </c>
      <c r="L147" s="19">
        <v>1.47</v>
      </c>
      <c r="M147" s="19">
        <v>1.36</v>
      </c>
      <c r="N147" s="19">
        <f t="shared" si="16"/>
        <v>1.6627131433381432</v>
      </c>
    </row>
    <row r="148" spans="1:14" ht="15.75" x14ac:dyDescent="0.25">
      <c r="A148" s="20">
        <v>2018</v>
      </c>
      <c r="B148" s="28">
        <v>1.7</v>
      </c>
      <c r="C148" s="28">
        <v>1.9621212121212122</v>
      </c>
      <c r="D148" s="28">
        <v>2.0909090909090908</v>
      </c>
      <c r="E148" s="28">
        <v>1.7939393939393939</v>
      </c>
      <c r="F148" s="28">
        <v>1.8750000000000002</v>
      </c>
      <c r="G148" s="28">
        <v>1.7708333333333333</v>
      </c>
      <c r="H148" s="28">
        <v>1.75</v>
      </c>
      <c r="I148" s="28">
        <v>1.7749999999999999</v>
      </c>
      <c r="J148" s="28">
        <v>1.8826923076923079</v>
      </c>
      <c r="K148" s="28">
        <v>1.7629032258064514</v>
      </c>
      <c r="L148" s="28">
        <v>1.7759259259259264</v>
      </c>
      <c r="M148" s="28">
        <v>1.7166666666666666</v>
      </c>
      <c r="N148" s="28">
        <f t="shared" ref="N148:N153" si="17">AVERAGE(B148:M148)</f>
        <v>1.8213325963661984</v>
      </c>
    </row>
    <row r="149" spans="1:14" ht="15.75" x14ac:dyDescent="0.25">
      <c r="A149" s="8">
        <v>2019</v>
      </c>
      <c r="B149" s="29">
        <v>2.1590909090909092</v>
      </c>
      <c r="C149" s="29">
        <v>2.4198113207547172</v>
      </c>
      <c r="D149" s="29">
        <v>2.5357142857142856</v>
      </c>
      <c r="E149" s="29">
        <v>2.7434210526315788</v>
      </c>
      <c r="F149" s="29">
        <v>2.4214285714285713</v>
      </c>
      <c r="G149" s="29">
        <v>2.0448979591836731</v>
      </c>
      <c r="H149" s="29">
        <v>1.9246031746031746</v>
      </c>
      <c r="I149" s="29">
        <v>1.9141509433962263</v>
      </c>
      <c r="J149" s="29">
        <v>1.9191666666666665</v>
      </c>
      <c r="K149" s="29">
        <v>1.9346774193548386</v>
      </c>
      <c r="L149" s="29">
        <v>1.943283582089552</v>
      </c>
      <c r="M149" s="29">
        <v>1.9635593220338983</v>
      </c>
      <c r="N149" s="29">
        <f t="shared" si="17"/>
        <v>2.1603171005790078</v>
      </c>
    </row>
    <row r="150" spans="1:14" ht="15.75" x14ac:dyDescent="0.25">
      <c r="A150" s="8">
        <v>2020</v>
      </c>
      <c r="B150" s="30">
        <v>2.0726027397260274</v>
      </c>
      <c r="C150" s="30">
        <v>2.19</v>
      </c>
      <c r="D150" s="30">
        <v>2.41</v>
      </c>
      <c r="E150" s="30">
        <v>2.2200000000000002</v>
      </c>
      <c r="F150" s="30">
        <v>1.92</v>
      </c>
      <c r="G150" s="30">
        <v>1.75</v>
      </c>
      <c r="H150" s="19" t="s">
        <v>30</v>
      </c>
      <c r="I150" s="30">
        <v>1.9</v>
      </c>
      <c r="J150" s="30">
        <v>1.8897058823529411</v>
      </c>
      <c r="K150" s="30">
        <v>1.9436170212765955</v>
      </c>
      <c r="L150" s="30">
        <v>1.99</v>
      </c>
      <c r="M150" s="30">
        <v>1.98</v>
      </c>
      <c r="N150" s="30">
        <f t="shared" si="17"/>
        <v>2.0241750584868692</v>
      </c>
    </row>
    <row r="151" spans="1:14" ht="15.75" x14ac:dyDescent="0.25">
      <c r="A151" s="8">
        <v>2021</v>
      </c>
      <c r="B151" s="41">
        <v>2.0299999999999998</v>
      </c>
      <c r="C151" s="41">
        <v>2.04</v>
      </c>
      <c r="D151" s="41">
        <v>2.34</v>
      </c>
      <c r="E151" s="41">
        <v>2.06</v>
      </c>
      <c r="F151" s="41">
        <v>1.98</v>
      </c>
      <c r="G151" s="41">
        <v>1.99</v>
      </c>
      <c r="H151" s="41">
        <v>2.0099999999999998</v>
      </c>
      <c r="I151" s="41">
        <v>1.95</v>
      </c>
      <c r="J151" s="41">
        <v>2</v>
      </c>
      <c r="K151" s="41">
        <v>1.96</v>
      </c>
      <c r="L151" s="41">
        <v>1.97</v>
      </c>
      <c r="M151" s="41">
        <v>1.95</v>
      </c>
      <c r="N151" s="41">
        <f t="shared" si="17"/>
        <v>2.0233333333333334</v>
      </c>
    </row>
    <row r="152" spans="1:14" ht="15.75" x14ac:dyDescent="0.25">
      <c r="A152" s="8">
        <v>2022</v>
      </c>
      <c r="B152" s="49">
        <v>2.02</v>
      </c>
      <c r="C152" s="49">
        <v>2.2200000000000002</v>
      </c>
      <c r="D152" s="49">
        <v>2.5099999999999998</v>
      </c>
      <c r="E152" s="49">
        <v>2.4</v>
      </c>
      <c r="F152" s="49">
        <v>2.25</v>
      </c>
      <c r="G152" s="49">
        <v>2.2000000000000002</v>
      </c>
      <c r="H152" s="49">
        <v>2.11</v>
      </c>
      <c r="I152" s="49">
        <v>2.21</v>
      </c>
      <c r="J152" s="49">
        <v>2.3016666670000001</v>
      </c>
      <c r="K152" s="49">
        <v>2.2611607139999998</v>
      </c>
      <c r="L152" s="49">
        <v>2.1384615380000001</v>
      </c>
      <c r="M152" s="49">
        <v>2.037878788</v>
      </c>
      <c r="N152" s="49">
        <f t="shared" si="17"/>
        <v>2.221597308916667</v>
      </c>
    </row>
    <row r="153" spans="1:14" ht="15.75" x14ac:dyDescent="0.25">
      <c r="A153" s="8">
        <v>2023</v>
      </c>
      <c r="B153" s="55">
        <v>2.1218487389999998</v>
      </c>
      <c r="C153" s="55">
        <v>2.2764227639999999</v>
      </c>
      <c r="D153" s="55">
        <v>2.4828671330000001</v>
      </c>
      <c r="E153" s="55">
        <v>2.2389705879999999</v>
      </c>
      <c r="F153" s="55">
        <v>2.2076923079999999</v>
      </c>
      <c r="G153" s="55">
        <v>2.2762237760000001</v>
      </c>
      <c r="H153" s="55">
        <v>2.2460869570000002</v>
      </c>
      <c r="I153" s="55">
        <v>2.2290000000000001</v>
      </c>
      <c r="J153" s="55">
        <v>2.3060344829999999</v>
      </c>
      <c r="K153" s="55">
        <v>2.2795275589999999</v>
      </c>
      <c r="L153" s="55"/>
      <c r="M153" s="55"/>
      <c r="N153" s="55">
        <f t="shared" si="17"/>
        <v>2.2664674306999997</v>
      </c>
    </row>
    <row r="154" spans="1:14" ht="15.75" x14ac:dyDescent="0.25">
      <c r="A154" s="8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</row>
    <row r="155" spans="1:14" ht="18.75" x14ac:dyDescent="0.3">
      <c r="A155" s="68" t="s">
        <v>26</v>
      </c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</row>
    <row r="156" spans="1:14" ht="15.75" x14ac:dyDescent="0.25">
      <c r="A156" s="8" t="s">
        <v>13</v>
      </c>
      <c r="B156" s="8" t="s">
        <v>0</v>
      </c>
      <c r="C156" s="8" t="s">
        <v>1</v>
      </c>
      <c r="D156" s="8" t="s">
        <v>2</v>
      </c>
      <c r="E156" s="8" t="s">
        <v>3</v>
      </c>
      <c r="F156" s="8" t="s">
        <v>4</v>
      </c>
      <c r="G156" s="8" t="s">
        <v>5</v>
      </c>
      <c r="H156" s="8" t="s">
        <v>6</v>
      </c>
      <c r="I156" s="8" t="s">
        <v>7</v>
      </c>
      <c r="J156" s="8" t="s">
        <v>8</v>
      </c>
      <c r="K156" s="8" t="s">
        <v>9</v>
      </c>
      <c r="L156" s="8" t="s">
        <v>10</v>
      </c>
      <c r="M156" s="8" t="s">
        <v>11</v>
      </c>
      <c r="N156" s="8" t="s">
        <v>12</v>
      </c>
    </row>
    <row r="157" spans="1:14" ht="15.75" x14ac:dyDescent="0.25">
      <c r="A157" s="8">
        <v>2015</v>
      </c>
      <c r="B157" s="16">
        <v>3.5</v>
      </c>
      <c r="C157" s="16">
        <v>4.5</v>
      </c>
      <c r="D157" s="16">
        <v>5.37</v>
      </c>
      <c r="E157" s="16">
        <v>5.33</v>
      </c>
      <c r="F157" s="16">
        <v>4.25</v>
      </c>
      <c r="G157" s="16">
        <v>4.17</v>
      </c>
      <c r="H157" s="16">
        <v>4.4000000000000004</v>
      </c>
      <c r="I157" s="16">
        <v>4.34</v>
      </c>
      <c r="J157" s="16">
        <v>4.0999999999999996</v>
      </c>
      <c r="K157" s="16">
        <v>3.83</v>
      </c>
      <c r="L157" s="16">
        <v>4.09</v>
      </c>
      <c r="M157" s="16">
        <v>4.07</v>
      </c>
      <c r="N157" s="16">
        <f t="shared" ref="N157:N159" si="18">AVERAGE(B157:M157)</f>
        <v>4.3291666666666666</v>
      </c>
    </row>
    <row r="158" spans="1:14" ht="15.75" x14ac:dyDescent="0.25">
      <c r="A158" s="8">
        <v>2016</v>
      </c>
      <c r="B158" s="16">
        <v>3.84</v>
      </c>
      <c r="C158" s="16">
        <v>5</v>
      </c>
      <c r="D158" s="16">
        <v>5.69</v>
      </c>
      <c r="E158" s="16">
        <v>4.63</v>
      </c>
      <c r="F158" s="16">
        <v>4.16</v>
      </c>
      <c r="G158" s="16">
        <v>4.3099999999999996</v>
      </c>
      <c r="H158" s="16">
        <v>4.25</v>
      </c>
      <c r="I158" s="16">
        <v>3.83</v>
      </c>
      <c r="J158" s="16">
        <v>3.85</v>
      </c>
      <c r="K158" s="16">
        <v>3.88</v>
      </c>
      <c r="L158" s="16">
        <v>3.88</v>
      </c>
      <c r="M158" s="16">
        <v>3.86</v>
      </c>
      <c r="N158" s="16">
        <f t="shared" si="18"/>
        <v>4.2650000000000006</v>
      </c>
    </row>
    <row r="159" spans="1:14" ht="15.75" x14ac:dyDescent="0.25">
      <c r="A159" s="8">
        <v>2017</v>
      </c>
      <c r="B159" s="17">
        <v>3.7608695652173911</v>
      </c>
      <c r="C159" s="17">
        <v>4.125</v>
      </c>
      <c r="D159" s="17">
        <v>5.1071428571428568</v>
      </c>
      <c r="E159" s="17">
        <v>5.2777777777777777</v>
      </c>
      <c r="F159" s="17">
        <v>4.54</v>
      </c>
      <c r="G159" s="17">
        <v>3.96</v>
      </c>
      <c r="H159" s="17">
        <v>3.78</v>
      </c>
      <c r="I159" s="17">
        <v>3.9</v>
      </c>
      <c r="J159" s="17">
        <v>3.88</v>
      </c>
      <c r="K159" s="17">
        <v>3.99</v>
      </c>
      <c r="L159" s="17">
        <v>3.94</v>
      </c>
      <c r="M159" s="17">
        <v>3.8</v>
      </c>
      <c r="N159" s="17">
        <f t="shared" si="18"/>
        <v>4.1717325166781691</v>
      </c>
    </row>
    <row r="160" spans="1:14" ht="15.75" x14ac:dyDescent="0.25">
      <c r="A160" s="20">
        <v>2018</v>
      </c>
      <c r="B160" s="21">
        <v>4.21</v>
      </c>
      <c r="C160" s="21">
        <v>5.7166666666666668</v>
      </c>
      <c r="D160" s="21">
        <v>6.6896551724137927</v>
      </c>
      <c r="E160" s="21">
        <v>6.225806451612903</v>
      </c>
      <c r="F160" s="21">
        <v>5.2571428571428571</v>
      </c>
      <c r="G160" s="21">
        <v>5.367647058823529</v>
      </c>
      <c r="H160" s="21">
        <v>5.5294117647058822</v>
      </c>
      <c r="I160" s="21">
        <v>5.4545454545454541</v>
      </c>
      <c r="J160" s="21">
        <v>5.6486486486486482</v>
      </c>
      <c r="K160" s="21">
        <v>5.6486486486486482</v>
      </c>
      <c r="L160" s="21">
        <v>5.1818181818181817</v>
      </c>
      <c r="M160" s="21">
        <v>5.4047619047619051</v>
      </c>
      <c r="N160" s="21">
        <f t="shared" ref="N160:N165" si="19">AVERAGE(B160:M160)</f>
        <v>5.5278960674823709</v>
      </c>
    </row>
    <row r="161" spans="1:14" ht="15.75" x14ac:dyDescent="0.25">
      <c r="A161" s="8">
        <v>2019</v>
      </c>
      <c r="B161" s="22">
        <v>5.3879310344827589</v>
      </c>
      <c r="C161" s="22">
        <v>2.4198113207547172</v>
      </c>
      <c r="D161" s="22">
        <v>7.3898305084745761</v>
      </c>
      <c r="E161" s="22">
        <v>7.8936170212765955</v>
      </c>
      <c r="F161" s="22">
        <v>7.015625</v>
      </c>
      <c r="G161" s="22">
        <v>6.5147058823529411</v>
      </c>
      <c r="H161" s="22">
        <v>5.3627450980392153</v>
      </c>
      <c r="I161" s="22">
        <v>5.3375000000000004</v>
      </c>
      <c r="J161" s="22">
        <v>5.041666666666667</v>
      </c>
      <c r="K161" s="22">
        <v>5</v>
      </c>
      <c r="L161" s="22">
        <v>5.0614035087719298</v>
      </c>
      <c r="M161" s="22">
        <v>4.8111111111111109</v>
      </c>
      <c r="N161" s="22">
        <f t="shared" si="19"/>
        <v>5.6029955959942086</v>
      </c>
    </row>
    <row r="162" spans="1:14" ht="15.75" x14ac:dyDescent="0.25">
      <c r="A162" s="8">
        <v>2020</v>
      </c>
      <c r="B162" s="23">
        <v>4.7118644067796609</v>
      </c>
      <c r="C162" s="23">
        <v>5.28</v>
      </c>
      <c r="D162" s="23">
        <v>6.84</v>
      </c>
      <c r="E162" s="23">
        <v>6.09</v>
      </c>
      <c r="F162" s="23">
        <v>5.13</v>
      </c>
      <c r="G162" s="23">
        <v>5</v>
      </c>
      <c r="H162" s="17" t="s">
        <v>30</v>
      </c>
      <c r="I162" s="23">
        <v>5.6</v>
      </c>
      <c r="J162" s="23">
        <v>4.6803278688524594</v>
      </c>
      <c r="K162" s="23">
        <v>4.7673611111111107</v>
      </c>
      <c r="L162" s="23">
        <v>5.21</v>
      </c>
      <c r="M162" s="23">
        <v>4.93</v>
      </c>
      <c r="N162" s="23">
        <f t="shared" si="19"/>
        <v>5.2945048533402934</v>
      </c>
    </row>
    <row r="163" spans="1:14" ht="15.75" x14ac:dyDescent="0.25">
      <c r="A163" s="8">
        <v>2021</v>
      </c>
      <c r="B163" s="45">
        <v>4.9400000000000004</v>
      </c>
      <c r="C163" s="45">
        <v>5.18</v>
      </c>
      <c r="D163" s="45">
        <v>6</v>
      </c>
      <c r="E163" s="45">
        <v>6.08</v>
      </c>
      <c r="F163" s="45">
        <v>5.72</v>
      </c>
      <c r="G163" s="45">
        <v>5.67</v>
      </c>
      <c r="H163" s="45">
        <v>5.04</v>
      </c>
      <c r="I163" s="45">
        <v>4.92</v>
      </c>
      <c r="J163" s="45">
        <v>5.26</v>
      </c>
      <c r="K163" s="45">
        <v>5.15</v>
      </c>
      <c r="L163" s="45">
        <v>4.66</v>
      </c>
      <c r="M163" s="45">
        <v>4.92</v>
      </c>
      <c r="N163" s="45">
        <f t="shared" si="19"/>
        <v>5.2950000000000008</v>
      </c>
    </row>
    <row r="164" spans="1:14" ht="15.75" x14ac:dyDescent="0.25">
      <c r="A164" s="8">
        <v>2022</v>
      </c>
      <c r="B164" s="52">
        <v>5.43</v>
      </c>
      <c r="C164" s="52">
        <v>5.94</v>
      </c>
      <c r="D164" s="52">
        <v>6.81</v>
      </c>
      <c r="E164" s="52">
        <v>6.99</v>
      </c>
      <c r="F164" s="52">
        <v>5.14</v>
      </c>
      <c r="G164" s="52">
        <v>5.32</v>
      </c>
      <c r="H164" s="52">
        <v>5.25</v>
      </c>
      <c r="I164" s="52">
        <v>5.19</v>
      </c>
      <c r="J164" s="52">
        <v>5.1229166670000001</v>
      </c>
      <c r="K164" s="52">
        <v>5.3536585370000003</v>
      </c>
      <c r="L164" s="52">
        <v>4.9736842110000001</v>
      </c>
      <c r="M164" s="52">
        <v>4.8645833329999997</v>
      </c>
      <c r="N164" s="52">
        <f t="shared" si="19"/>
        <v>5.5320702289999995</v>
      </c>
    </row>
    <row r="165" spans="1:14" ht="15.75" x14ac:dyDescent="0.25">
      <c r="A165" s="8">
        <v>2023</v>
      </c>
      <c r="B165" s="60">
        <v>5.011278195</v>
      </c>
      <c r="C165" s="60">
        <v>5.6762295079999996</v>
      </c>
      <c r="D165" s="60">
        <v>6.7549342110000001</v>
      </c>
      <c r="E165" s="60">
        <v>5.75</v>
      </c>
      <c r="F165" s="60">
        <v>5.4699248120000004</v>
      </c>
      <c r="G165" s="60">
        <v>5.4961240309999999</v>
      </c>
      <c r="H165" s="60">
        <v>5.414285714</v>
      </c>
      <c r="I165" s="60">
        <v>5.391</v>
      </c>
      <c r="J165" s="60">
        <v>5.4096638659999998</v>
      </c>
      <c r="K165" s="60">
        <v>5.5245901640000001</v>
      </c>
      <c r="L165" s="60"/>
      <c r="M165" s="60"/>
      <c r="N165" s="60">
        <f t="shared" si="19"/>
        <v>5.5898030501000004</v>
      </c>
    </row>
    <row r="166" spans="1:14" ht="15.75" x14ac:dyDescent="0.25">
      <c r="A166" s="8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</row>
    <row r="167" spans="1:14" ht="18.75" x14ac:dyDescent="0.3">
      <c r="A167" s="68" t="s">
        <v>34</v>
      </c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</row>
    <row r="168" spans="1:14" ht="15.75" x14ac:dyDescent="0.25">
      <c r="A168" s="8" t="s">
        <v>13</v>
      </c>
      <c r="B168" s="8" t="s">
        <v>0</v>
      </c>
      <c r="C168" s="8" t="s">
        <v>1</v>
      </c>
      <c r="D168" s="8" t="s">
        <v>2</v>
      </c>
      <c r="E168" s="8" t="s">
        <v>3</v>
      </c>
      <c r="F168" s="8" t="s">
        <v>4</v>
      </c>
      <c r="G168" s="8" t="s">
        <v>5</v>
      </c>
      <c r="H168" s="8" t="s">
        <v>6</v>
      </c>
      <c r="I168" s="8" t="s">
        <v>7</v>
      </c>
      <c r="J168" s="8" t="s">
        <v>8</v>
      </c>
      <c r="K168" s="8" t="s">
        <v>9</v>
      </c>
      <c r="L168" s="8" t="s">
        <v>10</v>
      </c>
      <c r="M168" s="8" t="s">
        <v>11</v>
      </c>
      <c r="N168" s="8" t="s">
        <v>12</v>
      </c>
    </row>
    <row r="169" spans="1:14" ht="15.75" x14ac:dyDescent="0.25">
      <c r="A169" s="8">
        <v>2015</v>
      </c>
      <c r="B169" s="16">
        <v>2.25</v>
      </c>
      <c r="C169" s="16">
        <v>2.25</v>
      </c>
      <c r="D169" s="16">
        <v>2.35</v>
      </c>
      <c r="E169" s="16">
        <v>2.2999999999999998</v>
      </c>
      <c r="F169" s="16">
        <v>2.08</v>
      </c>
      <c r="G169" s="16">
        <v>2.0499999999999998</v>
      </c>
      <c r="H169" s="16">
        <v>2.0299999999999998</v>
      </c>
      <c r="I169" s="16">
        <v>2.04</v>
      </c>
      <c r="J169" s="16">
        <v>1.96</v>
      </c>
      <c r="K169" s="16">
        <v>2.02</v>
      </c>
      <c r="L169" s="16">
        <v>2.15</v>
      </c>
      <c r="M169" s="16">
        <v>2.04</v>
      </c>
      <c r="N169" s="16">
        <f t="shared" ref="N169:N171" si="20">AVERAGE(B169:M169)</f>
        <v>2.1266666666666665</v>
      </c>
    </row>
    <row r="170" spans="1:14" ht="15.75" x14ac:dyDescent="0.25">
      <c r="A170" s="8">
        <v>2016</v>
      </c>
      <c r="B170" s="16">
        <v>2.0699999999999998</v>
      </c>
      <c r="C170" s="16">
        <v>2.19</v>
      </c>
      <c r="D170" s="16">
        <v>2.12</v>
      </c>
      <c r="E170" s="16">
        <v>2.0299999999999998</v>
      </c>
      <c r="F170" s="16">
        <v>1.93</v>
      </c>
      <c r="G170" s="16">
        <v>1.98</v>
      </c>
      <c r="H170" s="16">
        <v>2.0299999999999998</v>
      </c>
      <c r="I170" s="16">
        <v>2.0099999999999998</v>
      </c>
      <c r="J170" s="16">
        <v>2</v>
      </c>
      <c r="K170" s="16">
        <v>1.99</v>
      </c>
      <c r="L170" s="16">
        <v>2.17</v>
      </c>
      <c r="M170" s="16">
        <v>2.33</v>
      </c>
      <c r="N170" s="16">
        <f t="shared" si="20"/>
        <v>2.0708333333333329</v>
      </c>
    </row>
    <row r="171" spans="1:14" ht="15.75" x14ac:dyDescent="0.25">
      <c r="A171" s="8">
        <v>2017</v>
      </c>
      <c r="B171" s="17">
        <v>2.2604166666666665</v>
      </c>
      <c r="C171" s="17">
        <v>2.4078947368421053</v>
      </c>
      <c r="D171" s="17">
        <v>2.4351851851851851</v>
      </c>
      <c r="E171" s="17">
        <v>2.3374999999999999</v>
      </c>
      <c r="F171" s="17">
        <v>2.21</v>
      </c>
      <c r="G171" s="17">
        <v>2.16</v>
      </c>
      <c r="H171" s="17">
        <v>2.13</v>
      </c>
      <c r="I171" s="17">
        <v>2.17</v>
      </c>
      <c r="J171" s="17">
        <v>2.2200000000000002</v>
      </c>
      <c r="K171" s="17">
        <v>2.1800000000000002</v>
      </c>
      <c r="L171" s="17">
        <v>2.2000000000000002</v>
      </c>
      <c r="M171" s="17">
        <v>2.14</v>
      </c>
      <c r="N171" s="17">
        <f t="shared" si="20"/>
        <v>2.2375830490578297</v>
      </c>
    </row>
    <row r="172" spans="1:14" ht="15.75" x14ac:dyDescent="0.25">
      <c r="A172" s="20">
        <v>2018</v>
      </c>
      <c r="B172" s="21">
        <v>2.16</v>
      </c>
      <c r="C172" s="21">
        <v>2.1703225806451614</v>
      </c>
      <c r="D172" s="21">
        <v>2.3055555555555554</v>
      </c>
      <c r="E172" s="21">
        <v>2.310810810810811</v>
      </c>
      <c r="F172" s="21">
        <v>2.1937500000000001</v>
      </c>
      <c r="G172" s="21">
        <v>2.1554054054054053</v>
      </c>
      <c r="H172" s="21">
        <v>2.1973684210526314</v>
      </c>
      <c r="I172" s="21">
        <v>2.1388888888888888</v>
      </c>
      <c r="J172" s="21">
        <v>2.2039473684210527</v>
      </c>
      <c r="K172" s="21">
        <v>2.2261904761904763</v>
      </c>
      <c r="L172" s="21">
        <v>2.1515151515151514</v>
      </c>
      <c r="M172" s="21">
        <v>2.1136363636363638</v>
      </c>
      <c r="N172" s="21">
        <f t="shared" ref="N172:N177" si="21">AVERAGE(B172:M172)</f>
        <v>2.193949251843458</v>
      </c>
    </row>
    <row r="173" spans="1:14" ht="15.75" x14ac:dyDescent="0.25">
      <c r="A173" s="8">
        <v>2019</v>
      </c>
      <c r="B173" s="22">
        <v>2.11328125</v>
      </c>
      <c r="C173" s="22">
        <v>2.1715686274509802</v>
      </c>
      <c r="D173" s="22">
        <v>2.2804878048780486</v>
      </c>
      <c r="E173" s="22">
        <v>2.3250000000000002</v>
      </c>
      <c r="F173" s="22">
        <v>2.3330000000000002</v>
      </c>
      <c r="G173" s="22">
        <v>2.2448979591836733</v>
      </c>
      <c r="H173" s="22">
        <v>2.18359375</v>
      </c>
      <c r="I173" s="22">
        <v>2.142156862745098</v>
      </c>
      <c r="J173" s="22">
        <v>2.2016129032258065</v>
      </c>
      <c r="K173" s="22">
        <v>2.1639344262295084</v>
      </c>
      <c r="L173" s="22">
        <v>2.1477272727272729</v>
      </c>
      <c r="M173" s="22">
        <v>2.0735294117647061</v>
      </c>
      <c r="N173" s="22">
        <f t="shared" si="21"/>
        <v>2.1983991890170915</v>
      </c>
    </row>
    <row r="174" spans="1:14" ht="15.75" x14ac:dyDescent="0.25">
      <c r="A174" s="8">
        <v>2020</v>
      </c>
      <c r="B174" s="23">
        <v>2.2702702702702702</v>
      </c>
      <c r="C174" s="23">
        <v>2.31</v>
      </c>
      <c r="D174" s="23">
        <v>2.5499999999999998</v>
      </c>
      <c r="E174" s="23">
        <v>2.34</v>
      </c>
      <c r="F174" s="23">
        <v>2.35</v>
      </c>
      <c r="G174" s="23">
        <v>2.38</v>
      </c>
      <c r="H174" s="23">
        <v>2.25</v>
      </c>
      <c r="I174" s="23">
        <v>2.5</v>
      </c>
      <c r="J174" s="23">
        <v>2.441358024691358</v>
      </c>
      <c r="K174" s="23">
        <v>2.5632183908045976</v>
      </c>
      <c r="L174" s="23">
        <v>2.87</v>
      </c>
      <c r="M174" s="23">
        <v>2.52</v>
      </c>
      <c r="N174" s="23">
        <f t="shared" si="21"/>
        <v>2.4454038904805189</v>
      </c>
    </row>
    <row r="175" spans="1:14" ht="15.75" x14ac:dyDescent="0.25">
      <c r="A175" s="8">
        <v>2021</v>
      </c>
      <c r="B175" s="45">
        <v>2.6</v>
      </c>
      <c r="C175" s="45">
        <v>2.71</v>
      </c>
      <c r="D175" s="45">
        <v>2.75</v>
      </c>
      <c r="E175" s="45">
        <v>2.64</v>
      </c>
      <c r="F175" s="45">
        <v>2.66</v>
      </c>
      <c r="G175" s="45">
        <v>2.73</v>
      </c>
      <c r="H175" s="45">
        <v>2.76</v>
      </c>
      <c r="I175" s="45">
        <v>2.84</v>
      </c>
      <c r="J175" s="45">
        <v>2.82</v>
      </c>
      <c r="K175" s="45">
        <v>2.83</v>
      </c>
      <c r="L175" s="45">
        <v>2.73</v>
      </c>
      <c r="M175" s="45">
        <v>2.66</v>
      </c>
      <c r="N175" s="45">
        <f t="shared" si="21"/>
        <v>2.7275000000000005</v>
      </c>
    </row>
    <row r="176" spans="1:14" ht="15.75" x14ac:dyDescent="0.25">
      <c r="A176" s="8">
        <v>2022</v>
      </c>
      <c r="B176" s="52">
        <v>2.8</v>
      </c>
      <c r="C176" s="52">
        <v>2.7</v>
      </c>
      <c r="D176" s="52">
        <v>2.96</v>
      </c>
      <c r="E176" s="52">
        <v>3.01</v>
      </c>
      <c r="F176" s="52">
        <v>2.99</v>
      </c>
      <c r="G176" s="52">
        <v>2.81</v>
      </c>
      <c r="H176" s="52">
        <v>2.71</v>
      </c>
      <c r="I176" s="52">
        <v>2.77</v>
      </c>
      <c r="J176" s="52">
        <v>2.780373832</v>
      </c>
      <c r="K176" s="52">
        <v>2.830412371</v>
      </c>
      <c r="L176" s="52">
        <v>2.752403846</v>
      </c>
      <c r="M176" s="52">
        <v>2.5756321839999998</v>
      </c>
      <c r="N176" s="52">
        <f t="shared" si="21"/>
        <v>2.8074018527499995</v>
      </c>
    </row>
    <row r="177" spans="1:14" ht="15.75" x14ac:dyDescent="0.25">
      <c r="A177" s="8">
        <v>2023</v>
      </c>
      <c r="B177" s="60">
        <v>2.7274774769999999</v>
      </c>
      <c r="C177" s="60">
        <v>2.771634615</v>
      </c>
      <c r="D177" s="60">
        <v>2.80075188</v>
      </c>
      <c r="E177" s="60">
        <v>2.8307692310000001</v>
      </c>
      <c r="F177" s="60">
        <v>2.9363636359999998</v>
      </c>
      <c r="G177" s="60">
        <v>2.932608696</v>
      </c>
      <c r="H177" s="60">
        <v>2.8055555559999998</v>
      </c>
      <c r="I177" s="60">
        <v>2.8439999999999999</v>
      </c>
      <c r="J177" s="60">
        <v>2.969907407</v>
      </c>
      <c r="K177" s="60">
        <v>2.9082568809999998</v>
      </c>
      <c r="L177" s="60"/>
      <c r="M177" s="60"/>
      <c r="N177" s="60">
        <f t="shared" si="21"/>
        <v>2.8527325379000006</v>
      </c>
    </row>
    <row r="178" spans="1:14" ht="15.75" x14ac:dyDescent="0.25">
      <c r="A178" s="8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</row>
    <row r="179" spans="1:14" ht="18.75" x14ac:dyDescent="0.3">
      <c r="A179" s="68" t="s">
        <v>35</v>
      </c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</row>
    <row r="180" spans="1:14" ht="15.75" x14ac:dyDescent="0.25">
      <c r="A180" s="8" t="s">
        <v>13</v>
      </c>
      <c r="B180" s="8" t="s">
        <v>0</v>
      </c>
      <c r="C180" s="8" t="s">
        <v>1</v>
      </c>
      <c r="D180" s="8" t="s">
        <v>2</v>
      </c>
      <c r="E180" s="8" t="s">
        <v>3</v>
      </c>
      <c r="F180" s="8" t="s">
        <v>4</v>
      </c>
      <c r="G180" s="8" t="s">
        <v>5</v>
      </c>
      <c r="H180" s="8" t="s">
        <v>6</v>
      </c>
      <c r="I180" s="8" t="s">
        <v>7</v>
      </c>
      <c r="J180" s="8" t="s">
        <v>8</v>
      </c>
      <c r="K180" s="8" t="s">
        <v>9</v>
      </c>
      <c r="L180" s="8" t="s">
        <v>10</v>
      </c>
      <c r="M180" s="8" t="s">
        <v>11</v>
      </c>
      <c r="N180" s="8" t="s">
        <v>12</v>
      </c>
    </row>
    <row r="181" spans="1:14" ht="15.75" x14ac:dyDescent="0.25">
      <c r="A181" s="8">
        <v>2015</v>
      </c>
      <c r="B181" s="16">
        <v>1.73</v>
      </c>
      <c r="C181" s="16">
        <v>1.5</v>
      </c>
      <c r="D181" s="16">
        <v>1.42</v>
      </c>
      <c r="E181" s="16">
        <v>1.67</v>
      </c>
      <c r="F181" s="16">
        <v>1.67</v>
      </c>
      <c r="G181" s="16">
        <v>1.53</v>
      </c>
      <c r="H181" s="16">
        <v>1.5</v>
      </c>
      <c r="I181" s="16">
        <v>1.33</v>
      </c>
      <c r="J181" s="16">
        <v>1.25</v>
      </c>
      <c r="K181" s="16">
        <v>1.27</v>
      </c>
      <c r="L181" s="16">
        <v>1.3</v>
      </c>
      <c r="M181" s="16">
        <v>1.18</v>
      </c>
      <c r="N181" s="16">
        <f t="shared" ref="N181:N185" si="22">AVERAGE(B181:M181)</f>
        <v>1.4458333333333331</v>
      </c>
    </row>
    <row r="182" spans="1:14" ht="15.75" x14ac:dyDescent="0.25">
      <c r="A182" s="8">
        <v>2016</v>
      </c>
      <c r="B182" s="16">
        <v>1.1000000000000001</v>
      </c>
      <c r="C182" s="16">
        <v>1.22</v>
      </c>
      <c r="D182" s="16">
        <v>1.28</v>
      </c>
      <c r="E182" s="16">
        <v>1.1499999999999999</v>
      </c>
      <c r="F182" s="16">
        <v>1.1200000000000001</v>
      </c>
      <c r="G182" s="16">
        <v>1.24</v>
      </c>
      <c r="H182" s="16">
        <v>1.27</v>
      </c>
      <c r="I182" s="16">
        <v>1.28</v>
      </c>
      <c r="J182" s="16">
        <v>1.22</v>
      </c>
      <c r="K182" s="16">
        <v>1.29</v>
      </c>
      <c r="L182" s="16">
        <v>1.3</v>
      </c>
      <c r="M182" s="16">
        <v>1.25</v>
      </c>
      <c r="N182" s="16">
        <f t="shared" si="22"/>
        <v>1.2266666666666668</v>
      </c>
    </row>
    <row r="183" spans="1:14" ht="15.75" x14ac:dyDescent="0.25">
      <c r="A183" s="8">
        <v>2017</v>
      </c>
      <c r="B183" s="17">
        <v>1.2976190476190477</v>
      </c>
      <c r="C183" s="17">
        <v>1.234375</v>
      </c>
      <c r="D183" s="17">
        <v>1.2950000000000002</v>
      </c>
      <c r="E183" s="17">
        <v>1.2058823529411764</v>
      </c>
      <c r="F183" s="17">
        <v>1.1299999999999999</v>
      </c>
      <c r="G183" s="17">
        <v>1.08</v>
      </c>
      <c r="H183" s="17">
        <v>1.0900000000000001</v>
      </c>
      <c r="I183" s="17">
        <v>1.1000000000000001</v>
      </c>
      <c r="J183" s="17">
        <v>1.1000000000000001</v>
      </c>
      <c r="K183" s="17">
        <v>1.18</v>
      </c>
      <c r="L183" s="17">
        <v>1.22</v>
      </c>
      <c r="M183" s="17">
        <v>1.25</v>
      </c>
      <c r="N183" s="17">
        <f t="shared" si="22"/>
        <v>1.181906366713352</v>
      </c>
    </row>
    <row r="184" spans="1:14" ht="15.75" x14ac:dyDescent="0.25">
      <c r="A184" s="20">
        <v>2018</v>
      </c>
      <c r="B184" s="21">
        <v>1.27</v>
      </c>
      <c r="C184" s="21">
        <v>1.3448275862068966</v>
      </c>
      <c r="D184" s="21">
        <v>1.3269230769230769</v>
      </c>
      <c r="E184" s="21">
        <v>1.2272727272727273</v>
      </c>
      <c r="F184" s="21">
        <v>1.263157894736842</v>
      </c>
      <c r="G184" s="21">
        <v>1.2361111111111112</v>
      </c>
      <c r="H184" s="21">
        <v>1.263157894736842</v>
      </c>
      <c r="I184" s="21">
        <v>1.2428571428571429</v>
      </c>
      <c r="J184" s="21">
        <v>1.2682926829268293</v>
      </c>
      <c r="K184" s="21">
        <v>1.2925531914893618</v>
      </c>
      <c r="L184" s="21">
        <v>1.256578947368421</v>
      </c>
      <c r="M184" s="21">
        <v>1.2840909090909092</v>
      </c>
      <c r="N184" s="21">
        <f>AVERAGE(B184:M184)</f>
        <v>1.2729852637266799</v>
      </c>
    </row>
    <row r="185" spans="1:14" ht="15.75" x14ac:dyDescent="0.25">
      <c r="A185" s="8">
        <v>2019</v>
      </c>
      <c r="B185" s="22">
        <v>1.3647540983606556</v>
      </c>
      <c r="C185" s="22">
        <v>1.33</v>
      </c>
      <c r="D185" s="22">
        <v>1.3555555555555556</v>
      </c>
      <c r="E185" s="22">
        <v>1.3642857142857143</v>
      </c>
      <c r="F185" s="22">
        <v>1.3480392156862746</v>
      </c>
      <c r="G185" s="22">
        <v>1.3229166666666667</v>
      </c>
      <c r="H185" s="22">
        <v>1.3333333333333333</v>
      </c>
      <c r="I185" s="22">
        <v>1.3068181818181819</v>
      </c>
      <c r="J185" s="22">
        <v>1.3909090909090909</v>
      </c>
      <c r="K185" s="22">
        <v>1.3520833333333335</v>
      </c>
      <c r="L185" s="22">
        <v>1.3774509803921569</v>
      </c>
      <c r="M185" s="22">
        <v>1.3128205128205128</v>
      </c>
      <c r="N185" s="16">
        <f t="shared" si="22"/>
        <v>1.3465805569301228</v>
      </c>
    </row>
    <row r="186" spans="1:14" ht="15.75" x14ac:dyDescent="0.25">
      <c r="A186" s="8">
        <v>2020</v>
      </c>
      <c r="B186" s="23">
        <v>1.338679245283019</v>
      </c>
      <c r="C186" s="23">
        <v>1.33</v>
      </c>
      <c r="D186" s="23">
        <v>1.42</v>
      </c>
      <c r="E186" s="23">
        <v>1.31</v>
      </c>
      <c r="F186" s="23">
        <v>1.22</v>
      </c>
      <c r="G186" s="23">
        <v>1.58</v>
      </c>
      <c r="H186" s="23">
        <v>1.58</v>
      </c>
      <c r="I186" s="23">
        <v>1.5</v>
      </c>
      <c r="J186" s="23">
        <v>1.4186440677966101</v>
      </c>
      <c r="K186" s="23">
        <v>1.3208955223880596</v>
      </c>
      <c r="L186" s="23">
        <v>1.35</v>
      </c>
      <c r="M186" s="23">
        <v>1.4</v>
      </c>
      <c r="N186" s="24">
        <f>AVERAGE(B186:M186)</f>
        <v>1.3973515696223071</v>
      </c>
    </row>
    <row r="187" spans="1:14" ht="15.75" x14ac:dyDescent="0.25">
      <c r="A187" s="8">
        <v>2021</v>
      </c>
      <c r="B187" s="47">
        <v>1.43</v>
      </c>
      <c r="C187" s="47">
        <v>1.5</v>
      </c>
      <c r="D187" s="47">
        <v>1.42</v>
      </c>
      <c r="E187" s="47">
        <v>1.37</v>
      </c>
      <c r="F187" s="47">
        <v>1.37</v>
      </c>
      <c r="G187" s="47">
        <v>1.48</v>
      </c>
      <c r="H187" s="47">
        <v>1.5</v>
      </c>
      <c r="I187" s="47">
        <v>1.45</v>
      </c>
      <c r="J187" s="47">
        <v>1.53</v>
      </c>
      <c r="K187" s="47">
        <v>1.61</v>
      </c>
      <c r="L187" s="47">
        <v>1.4</v>
      </c>
      <c r="M187" s="47">
        <v>1.42</v>
      </c>
      <c r="N187" s="46">
        <f>AVERAGE(B187:M187)</f>
        <v>1.4566666666666663</v>
      </c>
    </row>
    <row r="188" spans="1:14" ht="15.75" x14ac:dyDescent="0.25">
      <c r="A188" s="8">
        <v>2022</v>
      </c>
      <c r="B188" s="53">
        <v>1.55</v>
      </c>
      <c r="C188" s="53">
        <v>1.55</v>
      </c>
      <c r="D188" s="53">
        <v>1.45</v>
      </c>
      <c r="E188" s="53">
        <v>1.36</v>
      </c>
      <c r="F188" s="53">
        <v>1.47</v>
      </c>
      <c r="G188" s="53">
        <v>1.59</v>
      </c>
      <c r="H188" s="53">
        <v>1.66</v>
      </c>
      <c r="I188" s="53">
        <v>1.8</v>
      </c>
      <c r="J188" s="53">
        <v>1.8351851850000001</v>
      </c>
      <c r="K188" s="53">
        <v>1.863360656</v>
      </c>
      <c r="L188" s="53">
        <v>1.6993137250000001</v>
      </c>
      <c r="M188" s="53">
        <v>1.7420212770000001</v>
      </c>
      <c r="N188" s="54">
        <f>AVERAGE(B188:M188)</f>
        <v>1.6308234035833333</v>
      </c>
    </row>
    <row r="189" spans="1:14" ht="15.75" x14ac:dyDescent="0.25">
      <c r="A189" s="8">
        <v>2023</v>
      </c>
      <c r="B189" s="57">
        <v>1.7604166670000001</v>
      </c>
      <c r="C189" s="57">
        <v>1.7970085469999999</v>
      </c>
      <c r="D189" s="57">
        <v>1.7913669059999999</v>
      </c>
      <c r="E189" s="57">
        <v>1.866438356</v>
      </c>
      <c r="F189" s="57">
        <v>1.7578125</v>
      </c>
      <c r="G189" s="57">
        <v>1.753816794</v>
      </c>
      <c r="H189" s="57">
        <v>1.693693694</v>
      </c>
      <c r="I189" s="57">
        <v>1.7674000000000001</v>
      </c>
      <c r="J189" s="57">
        <v>1.9008771929999999</v>
      </c>
      <c r="K189" s="57">
        <v>1.878151261</v>
      </c>
      <c r="L189" s="57"/>
      <c r="M189" s="57"/>
      <c r="N189" s="58">
        <f>AVERAGE(B189:M189)</f>
        <v>1.7966981918000002</v>
      </c>
    </row>
    <row r="190" spans="1:14" x14ac:dyDescent="0.25">
      <c r="A190" s="11"/>
      <c r="B190" s="11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</row>
    <row r="191" spans="1:14" ht="18.75" x14ac:dyDescent="0.3">
      <c r="A191" s="12" t="s">
        <v>29</v>
      </c>
    </row>
  </sheetData>
  <mergeCells count="22">
    <mergeCell ref="A106:N106"/>
    <mergeCell ref="A179:N179"/>
    <mergeCell ref="A131:N131"/>
    <mergeCell ref="A143:N143"/>
    <mergeCell ref="A155:N155"/>
    <mergeCell ref="A167:N167"/>
    <mergeCell ref="C2:L2"/>
    <mergeCell ref="C3:L3"/>
    <mergeCell ref="C4:L4"/>
    <mergeCell ref="C6:L6"/>
    <mergeCell ref="A119:N119"/>
    <mergeCell ref="A81:N81"/>
    <mergeCell ref="A58:N58"/>
    <mergeCell ref="A93:N93"/>
    <mergeCell ref="A105:N105"/>
    <mergeCell ref="A70:N70"/>
    <mergeCell ref="A34:N34"/>
    <mergeCell ref="A46:N46"/>
    <mergeCell ref="C7:L7"/>
    <mergeCell ref="C8:L8"/>
    <mergeCell ref="A10:N10"/>
    <mergeCell ref="A22:N22"/>
  </mergeCells>
  <pageMargins left="0.70866141732283472" right="0.70866141732283472" top="0.74803149606299213" bottom="0.74803149606299213" header="0.31496062992125984" footer="0.31496062992125984"/>
  <pageSetup scale="60" orientation="landscape" r:id="rId1"/>
  <ignoredErrors>
    <ignoredError sqref="N36:N38 N110 N121:N123 N60:N62 N16 N133:N134 N145:N147 N157:N159 N48:N50 N24:N26 N169:N171 N181:N183 N12:N14" formulaRange="1"/>
  </ignoredError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MAG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2022-10-13T15:52:26Z</cp:lastPrinted>
  <dcterms:created xsi:type="dcterms:W3CDTF">2017-02-01T16:55:33Z</dcterms:created>
  <dcterms:modified xsi:type="dcterms:W3CDTF">2023-11-09T13:55:19Z</dcterms:modified>
</cp:coreProperties>
</file>